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NCSFAPSV01\TrafficAdminStaff\COORD\TRAINING COORD\Konesky\SPMTC\SPMTC 2022 Phoenix\Riders\"/>
    </mc:Choice>
  </mc:AlternateContent>
  <xr:revisionPtr revIDLastSave="0" documentId="13_ncr:1_{2776A3D7-7F60-43E8-80C3-D6A752D7B59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der Tim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8" i="2" l="1"/>
  <c r="N38" i="2"/>
  <c r="X45" i="2"/>
  <c r="Y45" i="2" s="1"/>
  <c r="N45" i="2"/>
  <c r="X4" i="2"/>
  <c r="N4" i="2"/>
  <c r="X75" i="2"/>
  <c r="Y75" i="2" s="1"/>
  <c r="N75" i="2"/>
  <c r="X73" i="2"/>
  <c r="Y73" i="2" s="1"/>
  <c r="N73" i="2"/>
  <c r="X105" i="2"/>
  <c r="Y105" i="2" s="1"/>
  <c r="N105" i="2"/>
  <c r="X63" i="2"/>
  <c r="Y63" i="2" s="1"/>
  <c r="N63" i="2"/>
  <c r="X40" i="2"/>
  <c r="N40" i="2"/>
  <c r="X22" i="2"/>
  <c r="Y22" i="2" s="1"/>
  <c r="N22" i="2"/>
  <c r="X67" i="2"/>
  <c r="N67" i="2"/>
  <c r="X17" i="2"/>
  <c r="N17" i="2"/>
  <c r="X36" i="2"/>
  <c r="Y36" i="2" s="1"/>
  <c r="N36" i="2"/>
  <c r="X70" i="2"/>
  <c r="N70" i="2"/>
  <c r="X95" i="2"/>
  <c r="Y95" i="2" s="1"/>
  <c r="N95" i="2"/>
  <c r="X23" i="2"/>
  <c r="N23" i="2"/>
  <c r="X68" i="2"/>
  <c r="N68" i="2"/>
  <c r="X21" i="2"/>
  <c r="N21" i="2"/>
  <c r="X89" i="2"/>
  <c r="N89" i="2"/>
  <c r="X12" i="2"/>
  <c r="N12" i="2"/>
  <c r="X27" i="2"/>
  <c r="N27" i="2"/>
  <c r="X18" i="2"/>
  <c r="N18" i="2"/>
  <c r="X107" i="2"/>
  <c r="N107" i="2"/>
  <c r="X25" i="2"/>
  <c r="N25" i="2"/>
  <c r="X64" i="2"/>
  <c r="N64" i="2"/>
  <c r="X2" i="2"/>
  <c r="N2" i="2"/>
  <c r="X111" i="2"/>
  <c r="N111" i="2"/>
  <c r="X92" i="2"/>
  <c r="N92" i="2"/>
  <c r="X52" i="2"/>
  <c r="N52" i="2"/>
  <c r="X91" i="2"/>
  <c r="N91" i="2"/>
  <c r="X85" i="2"/>
  <c r="N85" i="2"/>
  <c r="X44" i="2"/>
  <c r="N44" i="2"/>
  <c r="X94" i="2"/>
  <c r="N94" i="2"/>
  <c r="X48" i="2"/>
  <c r="N48" i="2"/>
  <c r="X46" i="2"/>
  <c r="N46" i="2"/>
  <c r="X8" i="2"/>
  <c r="N8" i="2"/>
  <c r="X104" i="2"/>
  <c r="N104" i="2"/>
  <c r="X47" i="2"/>
  <c r="N47" i="2"/>
  <c r="X108" i="2"/>
  <c r="N108" i="2"/>
  <c r="X76" i="2"/>
  <c r="Y76" i="2" s="1"/>
  <c r="N76" i="2"/>
  <c r="X20" i="2"/>
  <c r="N20" i="2"/>
  <c r="X80" i="2"/>
  <c r="Y80" i="2" s="1"/>
  <c r="N80" i="2"/>
  <c r="O80" i="2" s="1"/>
  <c r="X24" i="2"/>
  <c r="Y24" i="2" s="1"/>
  <c r="N24" i="2"/>
  <c r="X43" i="2"/>
  <c r="Y43" i="2" s="1"/>
  <c r="N43" i="2"/>
  <c r="X100" i="2"/>
  <c r="Y100" i="2" s="1"/>
  <c r="N100" i="2"/>
  <c r="X103" i="2"/>
  <c r="Y103" i="2" s="1"/>
  <c r="N103" i="2"/>
  <c r="X79" i="2"/>
  <c r="N79" i="2"/>
  <c r="O79" i="2" s="1"/>
  <c r="X55" i="2"/>
  <c r="Y55" i="2" s="1"/>
  <c r="N55" i="2"/>
  <c r="X9" i="2"/>
  <c r="Y9" i="2" s="1"/>
  <c r="N9" i="2"/>
  <c r="X78" i="2"/>
  <c r="Y78" i="2" s="1"/>
  <c r="N78" i="2"/>
  <c r="O78" i="2" s="1"/>
  <c r="X96" i="2"/>
  <c r="Y96" i="2" s="1"/>
  <c r="N96" i="2"/>
  <c r="X110" i="2"/>
  <c r="N110" i="2"/>
  <c r="X71" i="2"/>
  <c r="Y71" i="2" s="1"/>
  <c r="N71" i="2"/>
  <c r="X16" i="2"/>
  <c r="Y16" i="2" s="1"/>
  <c r="N16" i="2"/>
  <c r="X42" i="2"/>
  <c r="Y42" i="2" s="1"/>
  <c r="N42" i="2"/>
  <c r="X3" i="2"/>
  <c r="N3" i="2"/>
  <c r="X83" i="2"/>
  <c r="N83" i="2"/>
  <c r="X33" i="2"/>
  <c r="N33" i="2"/>
  <c r="X49" i="2"/>
  <c r="Y49" i="2" s="1"/>
  <c r="N49" i="2"/>
  <c r="X90" i="2"/>
  <c r="N90" i="2"/>
  <c r="X97" i="2"/>
  <c r="N97" i="2"/>
  <c r="X109" i="2"/>
  <c r="N109" i="2"/>
  <c r="X10" i="2"/>
  <c r="Y10" i="2" s="1"/>
  <c r="N10" i="2"/>
  <c r="X14" i="2"/>
  <c r="N14" i="2"/>
  <c r="X19" i="2"/>
  <c r="Y19" i="2" s="1"/>
  <c r="N19" i="2"/>
  <c r="X39" i="2"/>
  <c r="N39" i="2"/>
  <c r="X32" i="2"/>
  <c r="Y32" i="2" s="1"/>
  <c r="N32" i="2"/>
  <c r="X82" i="2"/>
  <c r="N82" i="2"/>
  <c r="X99" i="2"/>
  <c r="N99" i="2"/>
  <c r="X57" i="2"/>
  <c r="N57" i="2"/>
  <c r="X15" i="2"/>
  <c r="Y15" i="2" s="1"/>
  <c r="N15" i="2"/>
  <c r="X102" i="2"/>
  <c r="N102" i="2"/>
  <c r="X62" i="2"/>
  <c r="N62" i="2"/>
  <c r="X26" i="2"/>
  <c r="Y26" i="2" s="1"/>
  <c r="N26" i="2"/>
  <c r="X11" i="2"/>
  <c r="Y11" i="2" s="1"/>
  <c r="N11" i="2"/>
  <c r="X86" i="2"/>
  <c r="Y86" i="2" s="1"/>
  <c r="N86" i="2"/>
  <c r="X101" i="2"/>
  <c r="N101" i="2"/>
  <c r="X93" i="2"/>
  <c r="N93" i="2"/>
  <c r="X60" i="2"/>
  <c r="N60" i="2"/>
  <c r="X5" i="2"/>
  <c r="Y5" i="2" s="1"/>
  <c r="N5" i="2"/>
  <c r="X50" i="2"/>
  <c r="N50" i="2"/>
  <c r="X58" i="2"/>
  <c r="N58" i="2"/>
  <c r="X31" i="2"/>
  <c r="Y31" i="2" s="1"/>
  <c r="N31" i="2"/>
  <c r="X30" i="2"/>
  <c r="N30" i="2"/>
  <c r="X59" i="2"/>
  <c r="Y59" i="2" s="1"/>
  <c r="N59" i="2"/>
  <c r="X28" i="2"/>
  <c r="N28" i="2"/>
  <c r="X51" i="2"/>
  <c r="Y51" i="2" s="1"/>
  <c r="N51" i="2"/>
  <c r="X66" i="2"/>
  <c r="N66" i="2"/>
  <c r="X98" i="2"/>
  <c r="N98" i="2"/>
  <c r="X106" i="2"/>
  <c r="N106" i="2"/>
  <c r="X87" i="2"/>
  <c r="N87" i="2"/>
  <c r="X6" i="2"/>
  <c r="N6" i="2"/>
  <c r="X54" i="2"/>
  <c r="Y54" i="2" s="1"/>
  <c r="N54" i="2"/>
  <c r="X29" i="2"/>
  <c r="N29" i="2"/>
  <c r="X61" i="2"/>
  <c r="Y61" i="2" s="1"/>
  <c r="N61" i="2"/>
  <c r="X41" i="2"/>
  <c r="N41" i="2"/>
  <c r="X37" i="2"/>
  <c r="Y37" i="2" s="1"/>
  <c r="N37" i="2"/>
  <c r="X69" i="2"/>
  <c r="N69" i="2"/>
  <c r="X53" i="2"/>
  <c r="N53" i="2"/>
  <c r="X13" i="2"/>
  <c r="N13" i="2"/>
  <c r="X72" i="2"/>
  <c r="Y72" i="2" s="1"/>
  <c r="N72" i="2"/>
  <c r="X7" i="2"/>
  <c r="N7" i="2"/>
  <c r="X34" i="2"/>
  <c r="Y34" i="2" s="1"/>
  <c r="N34" i="2"/>
  <c r="X65" i="2"/>
  <c r="N65" i="2"/>
  <c r="X35" i="2"/>
  <c r="N35" i="2"/>
  <c r="O71" i="2" l="1"/>
  <c r="O55" i="2"/>
  <c r="O103" i="2"/>
  <c r="O7" i="2"/>
  <c r="O13" i="2"/>
  <c r="O69" i="2"/>
  <c r="O41" i="2"/>
  <c r="O29" i="2"/>
  <c r="O6" i="2"/>
  <c r="O66" i="2"/>
  <c r="O28" i="2"/>
  <c r="O30" i="2"/>
  <c r="O58" i="2"/>
  <c r="O50" i="2"/>
  <c r="O60" i="2"/>
  <c r="O11" i="2"/>
  <c r="O62" i="2"/>
  <c r="O25" i="2"/>
  <c r="O18" i="2"/>
  <c r="O12" i="2"/>
  <c r="O21" i="2"/>
  <c r="O23" i="2"/>
  <c r="O70" i="2"/>
  <c r="O17" i="2"/>
  <c r="O63" i="2"/>
  <c r="O73" i="2"/>
  <c r="O4" i="2"/>
  <c r="O82" i="2"/>
  <c r="O39" i="2"/>
  <c r="O109" i="2"/>
  <c r="O90" i="2"/>
  <c r="O3" i="2"/>
  <c r="O42" i="2"/>
  <c r="O96" i="2"/>
  <c r="O9" i="2"/>
  <c r="O43" i="2"/>
  <c r="O24" i="2"/>
  <c r="O75" i="2"/>
  <c r="O38" i="2"/>
  <c r="Y35" i="2"/>
  <c r="O65" i="2"/>
  <c r="Y53" i="2"/>
  <c r="Y93" i="2"/>
  <c r="Y89" i="2"/>
  <c r="O10" i="2"/>
  <c r="O110" i="2"/>
  <c r="O22" i="2"/>
  <c r="Y87" i="2"/>
  <c r="O101" i="2"/>
  <c r="Y110" i="2"/>
  <c r="Y62" i="2"/>
  <c r="O106" i="2"/>
  <c r="O86" i="2"/>
  <c r="O57" i="2"/>
  <c r="Y97" i="2"/>
  <c r="Y102" i="2"/>
  <c r="O16" i="2"/>
  <c r="Y79" i="2"/>
  <c r="O100" i="2"/>
  <c r="O20" i="2"/>
  <c r="O108" i="2"/>
  <c r="Y47" i="2"/>
  <c r="O8" i="2"/>
  <c r="Y107" i="2"/>
  <c r="O105" i="2"/>
  <c r="Y38" i="2"/>
  <c r="Y98" i="2"/>
  <c r="Y50" i="2"/>
  <c r="Y82" i="2"/>
  <c r="Y90" i="2"/>
  <c r="Y33" i="2"/>
  <c r="Y83" i="2"/>
  <c r="Y20" i="2"/>
  <c r="O76" i="2"/>
  <c r="Y108" i="2"/>
  <c r="O47" i="2"/>
  <c r="Y8" i="2"/>
  <c r="Y68" i="2"/>
  <c r="Y67" i="2"/>
  <c r="Y40" i="2"/>
  <c r="O45" i="2"/>
  <c r="Y60" i="2"/>
  <c r="O15" i="2"/>
  <c r="O14" i="2"/>
  <c r="O35" i="2"/>
  <c r="O34" i="2"/>
  <c r="Y7" i="2"/>
  <c r="Y13" i="2"/>
  <c r="Y69" i="2"/>
  <c r="Y41" i="2"/>
  <c r="O61" i="2"/>
  <c r="Y29" i="2"/>
  <c r="O54" i="2"/>
  <c r="Y6" i="2"/>
  <c r="Y66" i="2"/>
  <c r="Y30" i="2"/>
  <c r="O33" i="2"/>
  <c r="O83" i="2"/>
  <c r="Y2" i="2"/>
  <c r="O26" i="2"/>
  <c r="Y99" i="2"/>
  <c r="O19" i="2"/>
  <c r="Y3" i="2"/>
  <c r="O46" i="2"/>
  <c r="Y65" i="2"/>
  <c r="O72" i="2"/>
  <c r="O53" i="2"/>
  <c r="O37" i="2"/>
  <c r="O87" i="2"/>
  <c r="Y106" i="2"/>
  <c r="O98" i="2"/>
  <c r="O51" i="2"/>
  <c r="Y28" i="2"/>
  <c r="O59" i="2"/>
  <c r="O31" i="2"/>
  <c r="Y58" i="2"/>
  <c r="O5" i="2"/>
  <c r="Y57" i="2"/>
  <c r="Y109" i="2"/>
  <c r="Y44" i="2"/>
  <c r="O92" i="2"/>
  <c r="Y46" i="2"/>
  <c r="O91" i="2"/>
  <c r="Y92" i="2"/>
  <c r="Y101" i="2"/>
  <c r="O102" i="2"/>
  <c r="O49" i="2"/>
  <c r="O104" i="2"/>
  <c r="O85" i="2"/>
  <c r="O89" i="2"/>
  <c r="O32" i="2"/>
  <c r="Y14" i="2"/>
  <c r="O93" i="2"/>
  <c r="O99" i="2"/>
  <c r="Y39" i="2"/>
  <c r="O97" i="2"/>
  <c r="O48" i="2"/>
  <c r="Y85" i="2"/>
  <c r="O111" i="2"/>
  <c r="O67" i="2"/>
  <c r="O40" i="2"/>
  <c r="Y4" i="2"/>
  <c r="Y104" i="2"/>
  <c r="Y48" i="2"/>
  <c r="O94" i="2"/>
  <c r="Y91" i="2"/>
  <c r="O52" i="2"/>
  <c r="Y111" i="2"/>
  <c r="O107" i="2"/>
  <c r="Y27" i="2"/>
  <c r="Y12" i="2"/>
  <c r="Y94" i="2"/>
  <c r="O44" i="2"/>
  <c r="Y52" i="2"/>
  <c r="O2" i="2"/>
  <c r="Y64" i="2"/>
  <c r="Y25" i="2"/>
  <c r="O64" i="2"/>
  <c r="Y18" i="2"/>
  <c r="O27" i="2"/>
  <c r="Y21" i="2"/>
  <c r="O68" i="2"/>
  <c r="Y23" i="2"/>
  <c r="O95" i="2"/>
  <c r="Y70" i="2"/>
  <c r="O36" i="2"/>
  <c r="Y17" i="2"/>
  <c r="Z62" i="2" l="1"/>
  <c r="Z85" i="2"/>
  <c r="Z80" i="2"/>
  <c r="Z16" i="2"/>
  <c r="Z44" i="2"/>
  <c r="Z8" i="2"/>
  <c r="Z11" i="2"/>
  <c r="Z83" i="2"/>
  <c r="Z38" i="2"/>
  <c r="Z52" i="2"/>
  <c r="Z93" i="2"/>
  <c r="Z46" i="2"/>
  <c r="Z71" i="2"/>
  <c r="Z102" i="2"/>
  <c r="Z98" i="2"/>
  <c r="Z86" i="2"/>
  <c r="Z70" i="2"/>
  <c r="Z68" i="2"/>
  <c r="Z95" i="2"/>
  <c r="Z53" i="2"/>
  <c r="Z26" i="2"/>
  <c r="Z21" i="2"/>
  <c r="Z4" i="2"/>
  <c r="Z69" i="2"/>
  <c r="Z48" i="2"/>
  <c r="Z100" i="2"/>
  <c r="Z91" i="2"/>
  <c r="Z87" i="2"/>
  <c r="Z101" i="2"/>
  <c r="Z45" i="2"/>
  <c r="Z110" i="2"/>
  <c r="Z23" i="2"/>
  <c r="Z24" i="2"/>
  <c r="Z54" i="2"/>
  <c r="Z60" i="2"/>
  <c r="Z47" i="2"/>
  <c r="Z36" i="2"/>
  <c r="Z17" i="2"/>
  <c r="Z3" i="2"/>
  <c r="Z57" i="2"/>
  <c r="Z7" i="2"/>
  <c r="Z103" i="2"/>
  <c r="Z99" i="2"/>
  <c r="Z58" i="2"/>
  <c r="Z111" i="2"/>
  <c r="Z15" i="2"/>
  <c r="Z43" i="2"/>
  <c r="Z109" i="2"/>
  <c r="Z107" i="2"/>
  <c r="Z94" i="2"/>
  <c r="Z90" i="2"/>
  <c r="Z19" i="2"/>
  <c r="Z104" i="2"/>
  <c r="Z25" i="2"/>
  <c r="Z28" i="2"/>
  <c r="Z92" i="2"/>
  <c r="Z37" i="2"/>
  <c r="Z35" i="2"/>
  <c r="Z51" i="2"/>
  <c r="Z29" i="2"/>
  <c r="Z9" i="2"/>
  <c r="Z49" i="2"/>
  <c r="Z10" i="2"/>
  <c r="Z42" i="2"/>
  <c r="Z89" i="2"/>
  <c r="Z27" i="2"/>
  <c r="Z73" i="2"/>
  <c r="Z12" i="2"/>
  <c r="Z61" i="2"/>
  <c r="Z13" i="2"/>
  <c r="Z78" i="2"/>
  <c r="Z82" i="2"/>
  <c r="Z66" i="2"/>
  <c r="Z55" i="2"/>
  <c r="Z31" i="2"/>
  <c r="Z34" i="2"/>
  <c r="Z22" i="2"/>
  <c r="Z59" i="2"/>
  <c r="Z18" i="2"/>
  <c r="Z40" i="2"/>
  <c r="Z63" i="2"/>
  <c r="Z6" i="2"/>
  <c r="Z64" i="2"/>
  <c r="Z72" i="2"/>
  <c r="Z67" i="2"/>
  <c r="Z75" i="2"/>
  <c r="Z108" i="2"/>
  <c r="Z97" i="2"/>
  <c r="Z76" i="2"/>
  <c r="Z14" i="2"/>
  <c r="Z20" i="2"/>
  <c r="Z39" i="2"/>
  <c r="Z105" i="2"/>
  <c r="Z2" i="2"/>
  <c r="Z33" i="2"/>
  <c r="Z32" i="2"/>
  <c r="Z50" i="2"/>
  <c r="Z106" i="2"/>
  <c r="Z30" i="2"/>
  <c r="Z79" i="2"/>
  <c r="Z5" i="2"/>
  <c r="Z65" i="2"/>
  <c r="Z41" i="2"/>
  <c r="Z96" i="2"/>
</calcChain>
</file>

<file path=xl/sharedStrings.xml><?xml version="1.0" encoding="utf-8"?>
<sst xmlns="http://schemas.openxmlformats.org/spreadsheetml/2006/main" count="500" uniqueCount="186">
  <si>
    <t>Name</t>
  </si>
  <si>
    <t>Rider #</t>
  </si>
  <si>
    <t>Bike</t>
  </si>
  <si>
    <t>Raw time</t>
  </si>
  <si>
    <t>Agency</t>
  </si>
  <si>
    <t>cone touch     2</t>
  </si>
  <si>
    <t>cone down    3</t>
  </si>
  <si>
    <t>foot down      4</t>
  </si>
  <si>
    <t>drop bike        5</t>
  </si>
  <si>
    <t>incomplete exercise          8</t>
  </si>
  <si>
    <t>ride out of exercise       10</t>
  </si>
  <si>
    <t>incomplete course         300</t>
  </si>
  <si>
    <t>Run 1             total time</t>
  </si>
  <si>
    <t>Run 2             total time</t>
  </si>
  <si>
    <t>Place</t>
  </si>
  <si>
    <t>Gjelhaug, Adam</t>
  </si>
  <si>
    <t>Phoenix</t>
  </si>
  <si>
    <t>Total average</t>
  </si>
  <si>
    <t>Hickman, Jake</t>
  </si>
  <si>
    <t>Forbes, Shane</t>
  </si>
  <si>
    <t>Ooms, Jordan</t>
  </si>
  <si>
    <t>Thomas, Brian</t>
  </si>
  <si>
    <t>Roscow, Jason</t>
  </si>
  <si>
    <t>Thiele, Robert</t>
  </si>
  <si>
    <t>Las Vegas Metro</t>
  </si>
  <si>
    <t>Bengel, Jeffery</t>
  </si>
  <si>
    <t>Brown, Eric</t>
  </si>
  <si>
    <t>Williams, David</t>
  </si>
  <si>
    <t>Thompson, Adrian</t>
  </si>
  <si>
    <t>Coe, Stephen</t>
  </si>
  <si>
    <t>Guibault, Michael</t>
  </si>
  <si>
    <t>Pitcher, Matt</t>
  </si>
  <si>
    <t>Kriebel, Jerry</t>
  </si>
  <si>
    <t>Marin, Charles</t>
  </si>
  <si>
    <t>Kirk, Tommy</t>
  </si>
  <si>
    <t>Apache County SO</t>
  </si>
  <si>
    <t>Erpelding, John</t>
  </si>
  <si>
    <t>Nelson, Rusty</t>
  </si>
  <si>
    <t>San Diego SO</t>
  </si>
  <si>
    <t>Personius, Robert</t>
  </si>
  <si>
    <t>Wolfe, Jared</t>
  </si>
  <si>
    <t>Berrett, Shaun</t>
  </si>
  <si>
    <t>Scottsdale PD</t>
  </si>
  <si>
    <t>Harrel, Matthew</t>
  </si>
  <si>
    <t>Erickson, Daniel</t>
  </si>
  <si>
    <t>Stiles, Shane</t>
  </si>
  <si>
    <t>Chedester, Lance</t>
  </si>
  <si>
    <t>Beckstorm, Dan</t>
  </si>
  <si>
    <t>Shaver, Greg</t>
  </si>
  <si>
    <t>Fluellen, Derick</t>
  </si>
  <si>
    <t>Boesen, Rian</t>
  </si>
  <si>
    <t>Crause, Stephen</t>
  </si>
  <si>
    <t>Hash, Stephen</t>
  </si>
  <si>
    <t>Larsen, Michael</t>
  </si>
  <si>
    <t>Zobell, Skyler</t>
  </si>
  <si>
    <t>Del Principe, Kenney</t>
  </si>
  <si>
    <t>Walkington, Shawn</t>
  </si>
  <si>
    <t>Rowland, Travis</t>
  </si>
  <si>
    <t>Spraggins, Les</t>
  </si>
  <si>
    <t>Pribyl, Jared</t>
  </si>
  <si>
    <t>Hiait, Bryant</t>
  </si>
  <si>
    <t>Chase, Michael</t>
  </si>
  <si>
    <t>Kush, Bradley</t>
  </si>
  <si>
    <t>Ehrler, Corey</t>
  </si>
  <si>
    <t>Kuehn, Bryon</t>
  </si>
  <si>
    <t>Savittieri, Phillip</t>
  </si>
  <si>
    <t>LeFever, Timothy</t>
  </si>
  <si>
    <t>Herrera, Ruben</t>
  </si>
  <si>
    <t>Rosko, Justin</t>
  </si>
  <si>
    <t>Brugman, Brian</t>
  </si>
  <si>
    <t>Logan, Jeremy</t>
  </si>
  <si>
    <t>Galvan, Gabino</t>
  </si>
  <si>
    <t>Campano, Danny</t>
  </si>
  <si>
    <t>Thomas, Jeff</t>
  </si>
  <si>
    <t>Wood, Justin</t>
  </si>
  <si>
    <t>Larivee, Patrick</t>
  </si>
  <si>
    <t>Calzadillas, Orlando</t>
  </si>
  <si>
    <t>Kincannon, Mark</t>
  </si>
  <si>
    <t>Navarro, Mateo</t>
  </si>
  <si>
    <t>Limon, Ricardo</t>
  </si>
  <si>
    <t>Carroll, Bradley</t>
  </si>
  <si>
    <t>Stevens, Brandon</t>
  </si>
  <si>
    <t>Levinsohn, Jason</t>
  </si>
  <si>
    <t>Pima County SO</t>
  </si>
  <si>
    <t>Honomichl, William</t>
  </si>
  <si>
    <t>Durazo, Daniel</t>
  </si>
  <si>
    <t>Rubio, Marco</t>
  </si>
  <si>
    <t>Smith, Daniel</t>
  </si>
  <si>
    <t>Merena, Kurt</t>
  </si>
  <si>
    <t>Mays, Christopher</t>
  </si>
  <si>
    <t>Sahagun, Ulises</t>
  </si>
  <si>
    <t>Carpenter, Eric</t>
  </si>
  <si>
    <t>Gaxiola, Mario</t>
  </si>
  <si>
    <t>Ernest, Jared</t>
  </si>
  <si>
    <t>Larison, Brian</t>
  </si>
  <si>
    <t>Lopez, Joshua</t>
  </si>
  <si>
    <t>Robertson, Timothy</t>
  </si>
  <si>
    <t>Atwell, Vincent</t>
  </si>
  <si>
    <t>Ehrler, Toby</t>
  </si>
  <si>
    <t>Ahern, Joseph</t>
  </si>
  <si>
    <t>Glendale</t>
  </si>
  <si>
    <t>Campbell, Paul</t>
  </si>
  <si>
    <t>Hoskin, Bryan</t>
  </si>
  <si>
    <t>Johnston, Kris</t>
  </si>
  <si>
    <t>Jones, Mitchell</t>
  </si>
  <si>
    <t>Miller, Jason</t>
  </si>
  <si>
    <t>Moody, Matt</t>
  </si>
  <si>
    <t>Price, Randy</t>
  </si>
  <si>
    <t>Spillers, Jason</t>
  </si>
  <si>
    <t>Beaudoin, Michael</t>
  </si>
  <si>
    <t>DPS</t>
  </si>
  <si>
    <t>Farley, Curtis</t>
  </si>
  <si>
    <t>Cobb, Sherman</t>
  </si>
  <si>
    <t>Simon, John</t>
  </si>
  <si>
    <t>Carter, Colby</t>
  </si>
  <si>
    <t>Simon, Thomas</t>
  </si>
  <si>
    <t>Keis, Douglas</t>
  </si>
  <si>
    <t>Vasquez, James</t>
  </si>
  <si>
    <t>Askerlund, Brady</t>
  </si>
  <si>
    <t>Czajkowski, Theodore</t>
  </si>
  <si>
    <t>Thye, Jeff</t>
  </si>
  <si>
    <t>Clark, Ryan</t>
  </si>
  <si>
    <t>Kocur, Theodore</t>
  </si>
  <si>
    <t>Allison, John</t>
  </si>
  <si>
    <t>Diaz, Pedro</t>
  </si>
  <si>
    <t>Bertges, Bryan</t>
  </si>
  <si>
    <t>Azouz, Azzedine</t>
  </si>
  <si>
    <t>Penalty seconds</t>
  </si>
  <si>
    <t>Zero</t>
  </si>
  <si>
    <t>Expert BMW</t>
  </si>
  <si>
    <t>Expert Harley</t>
  </si>
  <si>
    <t>Expert Honda</t>
  </si>
  <si>
    <t>Expert Kawasaki</t>
  </si>
  <si>
    <t>Novice Sport</t>
  </si>
  <si>
    <t>Novice Harley</t>
  </si>
  <si>
    <t xml:space="preserve">Apache Junction </t>
  </si>
  <si>
    <t xml:space="preserve">Chandler </t>
  </si>
  <si>
    <t>Goodyear</t>
  </si>
  <si>
    <t>Herriman</t>
  </si>
  <si>
    <t>Mesa</t>
  </si>
  <si>
    <t xml:space="preserve">N. Las Vegas </t>
  </si>
  <si>
    <t xml:space="preserve">Oro Valley </t>
  </si>
  <si>
    <t>Peoria</t>
  </si>
  <si>
    <t xml:space="preserve">Phoenix </t>
  </si>
  <si>
    <t>Salt River</t>
  </si>
  <si>
    <t>San Diego</t>
  </si>
  <si>
    <t>Scottsdale</t>
  </si>
  <si>
    <t xml:space="preserve">Scottsdale </t>
  </si>
  <si>
    <t>Tijuana Mexico</t>
  </si>
  <si>
    <t>Tucson</t>
  </si>
  <si>
    <t>Nevada HP</t>
  </si>
  <si>
    <t>Pacino, David</t>
  </si>
  <si>
    <t>Expert  BMW</t>
  </si>
  <si>
    <t>Slow Ride</t>
  </si>
  <si>
    <t>Team Ride           1st Place</t>
  </si>
  <si>
    <t>Team Ride           2nd Place</t>
  </si>
  <si>
    <t>Team Ride          3rd Place</t>
  </si>
  <si>
    <t>BMW</t>
  </si>
  <si>
    <t xml:space="preserve">Honomichl, William </t>
  </si>
  <si>
    <t>Oro Valley</t>
  </si>
  <si>
    <t>Merena, Krt</t>
  </si>
  <si>
    <t>Hash, Steve</t>
  </si>
  <si>
    <t>Scottssdale</t>
  </si>
  <si>
    <t xml:space="preserve">Crause, Steve </t>
  </si>
  <si>
    <t>Tucson (Honda)</t>
  </si>
  <si>
    <t>smith, Daniel</t>
  </si>
  <si>
    <t>Harley</t>
  </si>
  <si>
    <t>Tijuana</t>
  </si>
  <si>
    <t>Bengel, Jeffrey</t>
  </si>
  <si>
    <t>Berrett, Shawn</t>
  </si>
  <si>
    <t>Beckstorn, Dan</t>
  </si>
  <si>
    <t>Bubio, Marco</t>
  </si>
  <si>
    <t>Honda</t>
  </si>
  <si>
    <t>NONE</t>
  </si>
  <si>
    <t>Kawasaki</t>
  </si>
  <si>
    <t>NONER</t>
  </si>
  <si>
    <t>Lefever, Timothy</t>
  </si>
  <si>
    <t>Best Crash</t>
  </si>
  <si>
    <t>Pair Ride                1st Place</t>
  </si>
  <si>
    <t>Pair Ride              2nd Place</t>
  </si>
  <si>
    <t>Pair Ride              3rd Place</t>
  </si>
  <si>
    <t>1st Plcae</t>
  </si>
  <si>
    <t>2nd Place</t>
  </si>
  <si>
    <t>3rd Place</t>
  </si>
  <si>
    <t>N. Las Vegas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</si>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</sst>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9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164" fontId="1" fillId="3" borderId="17" xfId="0" applyNumberFormat="1" applyFont="1" applyFill="1" applyBorder="1" applyAlignment="1" applyProtection="1">
      <alignment horizontal="right" vertical="center"/>
      <protection locked="0"/>
    </xf>
    <xf numFmtId="1" fontId="1" fillId="3" borderId="19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right" vertical="center"/>
      <protection locked="0"/>
    </xf>
    <xf numFmtId="1" fontId="1" fillId="3" borderId="5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164" fontId="1" fillId="3" borderId="6" xfId="0" applyNumberFormat="1" applyFont="1" applyFill="1" applyBorder="1" applyAlignment="1" applyProtection="1">
      <alignment horizontal="right" vertical="center"/>
      <protection locked="0"/>
    </xf>
    <xf numFmtId="1" fontId="1" fillId="3" borderId="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164" fontId="1" fillId="4" borderId="17" xfId="0" applyNumberFormat="1" applyFont="1" applyFill="1" applyBorder="1" applyAlignment="1" applyProtection="1">
      <alignment horizontal="right" vertical="center"/>
      <protection locked="0"/>
    </xf>
    <xf numFmtId="1" fontId="1" fillId="4" borderId="19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64" fontId="1" fillId="4" borderId="4" xfId="0" applyNumberFormat="1" applyFont="1" applyFill="1" applyBorder="1" applyAlignment="1" applyProtection="1">
      <alignment horizontal="right" vertical="center"/>
      <protection locked="0"/>
    </xf>
    <xf numFmtId="1" fontId="1" fillId="4" borderId="5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164" fontId="1" fillId="4" borderId="6" xfId="0" applyNumberFormat="1" applyFont="1" applyFill="1" applyBorder="1" applyAlignment="1" applyProtection="1">
      <alignment horizontal="right" vertical="center"/>
      <protection locked="0"/>
    </xf>
    <xf numFmtId="1" fontId="1" fillId="4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2" fillId="3" borderId="1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9" xfId="0" applyNumberFormat="1" applyFont="1" applyFill="1" applyBorder="1" applyAlignment="1">
      <alignment horizontal="right" vertical="center"/>
    </xf>
    <xf numFmtId="164" fontId="2" fillId="4" borderId="11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164" fontId="1" fillId="4" borderId="9" xfId="0" applyNumberFormat="1" applyFont="1" applyFill="1" applyBorder="1" applyAlignment="1">
      <alignment horizontal="right" vertical="center"/>
    </xf>
    <xf numFmtId="164" fontId="2" fillId="2" borderId="2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3" borderId="2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164" fontId="1" fillId="0" borderId="24" xfId="0" applyNumberFormat="1" applyFont="1" applyFill="1" applyBorder="1" applyAlignment="1" applyProtection="1">
      <alignment horizontal="right" vertical="center"/>
      <protection locked="0"/>
    </xf>
    <xf numFmtId="1" fontId="1" fillId="0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 applyProtection="1">
      <alignment vertical="center"/>
      <protection locked="0"/>
    </xf>
    <xf numFmtId="164" fontId="1" fillId="3" borderId="6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164" fontId="1" fillId="3" borderId="17" xfId="0" applyNumberFormat="1" applyFont="1" applyFill="1" applyBorder="1" applyAlignment="1" applyProtection="1">
      <alignment vertical="center"/>
      <protection locked="0"/>
    </xf>
    <xf numFmtId="164" fontId="1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2" fontId="1" fillId="0" borderId="3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2" fontId="1" fillId="0" borderId="34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2" fontId="1" fillId="0" borderId="3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2" fontId="1" fillId="0" borderId="39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2" fontId="1" fillId="0" borderId="29" xfId="0" applyNumberFormat="1" applyFont="1" applyBorder="1" applyAlignment="1">
      <alignment horizontal="right" vertical="center"/>
    </xf>
    <xf numFmtId="2" fontId="1" fillId="0" borderId="41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/>
    </xf>
    <xf numFmtId="2" fontId="1" fillId="0" borderId="46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7173"/>
  <sheetViews>
    <sheetView tabSelected="1" zoomScale="110" zoomScaleNormal="110" workbookViewId="0">
      <pane ySplit="1" topLeftCell="A2" activePane="bottomLeft" state="frozen"/>
      <selection pane="bottomLeft" activeCell="AI29" sqref="AI29"/>
    </sheetView>
  </sheetViews>
  <sheetFormatPr defaultColWidth="9.140625" defaultRowHeight="12.75" x14ac:dyDescent="0.25"/>
  <cols>
    <col min="1" max="1" width="9.140625" style="1"/>
    <col min="2" max="2" width="5.7109375" style="1" customWidth="1"/>
    <col min="3" max="3" width="20.7109375" style="1" customWidth="1"/>
    <col min="4" max="5" width="16.7109375" style="1" customWidth="1"/>
    <col min="6" max="12" width="7.7109375" style="1" hidden="1" customWidth="1"/>
    <col min="13" max="13" width="8.7109375" style="78" customWidth="1"/>
    <col min="14" max="14" width="8.7109375" style="1" customWidth="1"/>
    <col min="15" max="15" width="8.7109375" style="78" customWidth="1"/>
    <col min="16" max="22" width="7.7109375" style="1" hidden="1" customWidth="1"/>
    <col min="23" max="23" width="8.7109375" style="78" customWidth="1"/>
    <col min="24" max="24" width="8.7109375" style="1" customWidth="1"/>
    <col min="25" max="26" width="8.7109375" style="78" customWidth="1"/>
    <col min="27" max="27" width="1.7109375" style="109" customWidth="1"/>
    <col min="28" max="28" width="2.7109375" style="109" customWidth="1"/>
    <col min="29" max="30" width="17.7109375" style="109" customWidth="1"/>
    <col min="31" max="31" width="5.7109375" style="126" customWidth="1"/>
    <col min="32" max="32" width="1.7109375" style="109" customWidth="1"/>
    <col min="33" max="33" width="2.7109375" style="109" customWidth="1"/>
    <col min="34" max="35" width="17.7109375" style="109" customWidth="1"/>
    <col min="36" max="36" width="5.7109375" style="126" customWidth="1"/>
    <col min="37" max="37" width="1.7109375" style="109" customWidth="1"/>
    <col min="38" max="38" width="2.7109375" style="109" customWidth="1"/>
    <col min="39" max="40" width="17.7109375" style="109" customWidth="1"/>
    <col min="41" max="41" width="5.7109375" style="126" customWidth="1"/>
    <col min="42" max="42" width="1.7109375" style="109" customWidth="1"/>
    <col min="43" max="43" width="2.7109375" style="109" customWidth="1"/>
    <col min="44" max="45" width="17.7109375" style="109" customWidth="1"/>
    <col min="46" max="46" width="5.7109375" style="126" customWidth="1"/>
    <col min="47" max="47" width="2.7109375" style="109" customWidth="1"/>
    <col min="48" max="48" width="17.7109375" style="109" customWidth="1"/>
    <col min="49" max="78" width="5.7109375" style="1" customWidth="1"/>
    <col min="79" max="16384" width="9.140625" style="1"/>
  </cols>
  <sheetData>
    <row r="1" spans="1:48" s="3" customFormat="1" ht="35.1" customHeight="1" thickBot="1" x14ac:dyDescent="0.3">
      <c r="A1" s="3" t="s">
        <v>14</v>
      </c>
      <c r="B1" s="7" t="s">
        <v>1</v>
      </c>
      <c r="C1" s="23" t="s">
        <v>0</v>
      </c>
      <c r="D1" s="24" t="s">
        <v>4</v>
      </c>
      <c r="E1" s="25" t="s">
        <v>2</v>
      </c>
      <c r="F1" s="28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30" t="s">
        <v>11</v>
      </c>
      <c r="M1" s="77" t="s">
        <v>3</v>
      </c>
      <c r="N1" s="31" t="s">
        <v>127</v>
      </c>
      <c r="O1" s="79" t="s">
        <v>12</v>
      </c>
      <c r="P1" s="53" t="s">
        <v>5</v>
      </c>
      <c r="Q1" s="54" t="s">
        <v>6</v>
      </c>
      <c r="R1" s="54" t="s">
        <v>7</v>
      </c>
      <c r="S1" s="54" t="s">
        <v>8</v>
      </c>
      <c r="T1" s="54" t="s">
        <v>9</v>
      </c>
      <c r="U1" s="54" t="s">
        <v>10</v>
      </c>
      <c r="V1" s="55" t="s">
        <v>11</v>
      </c>
      <c r="W1" s="83" t="s">
        <v>3</v>
      </c>
      <c r="X1" s="56" t="s">
        <v>127</v>
      </c>
      <c r="Y1" s="84" t="s">
        <v>13</v>
      </c>
      <c r="Z1" s="88" t="s">
        <v>17</v>
      </c>
      <c r="AA1" s="111"/>
      <c r="AB1" s="111"/>
      <c r="AC1" s="110" t="s">
        <v>153</v>
      </c>
      <c r="AD1" s="110"/>
      <c r="AE1" s="112"/>
      <c r="AF1" s="111"/>
      <c r="AG1" s="111"/>
      <c r="AH1" s="110" t="s">
        <v>154</v>
      </c>
      <c r="AI1" s="110"/>
      <c r="AJ1" s="112"/>
      <c r="AK1" s="111"/>
      <c r="AL1" s="111"/>
      <c r="AM1" s="110" t="s">
        <v>155</v>
      </c>
      <c r="AN1" s="110"/>
      <c r="AO1" s="112"/>
      <c r="AP1" s="111"/>
      <c r="AQ1" s="111"/>
      <c r="AR1" s="110" t="s">
        <v>156</v>
      </c>
      <c r="AS1" s="110"/>
      <c r="AT1" s="112"/>
      <c r="AU1" s="111"/>
      <c r="AV1" s="111"/>
    </row>
    <row r="2" spans="1:48" ht="15.6" customHeight="1" x14ac:dyDescent="0.25">
      <c r="A2" s="97">
        <v>1</v>
      </c>
      <c r="B2" s="4">
        <v>84</v>
      </c>
      <c r="C2" s="12" t="s">
        <v>37</v>
      </c>
      <c r="D2" s="19" t="s">
        <v>38</v>
      </c>
      <c r="E2" s="27" t="s">
        <v>152</v>
      </c>
      <c r="F2" s="32"/>
      <c r="G2" s="32"/>
      <c r="H2" s="32"/>
      <c r="I2" s="93"/>
      <c r="J2" s="32"/>
      <c r="K2" s="32"/>
      <c r="L2" s="32"/>
      <c r="M2" s="33">
        <v>71.644999999999996</v>
      </c>
      <c r="N2" s="34">
        <f t="shared" ref="N2:N33" si="0">SUM((F2*2),(G2*3),(H2*4),(I2*5),(J2*8),(K2*10),(L2*300))</f>
        <v>0</v>
      </c>
      <c r="O2" s="80">
        <f t="shared" ref="O2:O33" si="1">SUM(M2,N2)</f>
        <v>71.644999999999996</v>
      </c>
      <c r="P2" s="57"/>
      <c r="Q2" s="58"/>
      <c r="R2" s="58"/>
      <c r="S2" s="58"/>
      <c r="T2" s="58"/>
      <c r="U2" s="58"/>
      <c r="V2" s="59"/>
      <c r="W2" s="60">
        <v>70.754000000000005</v>
      </c>
      <c r="X2" s="61">
        <f t="shared" ref="X2:X33" si="2">SUM((P2*2),(Q2*3),(R2*4),(S2*5),(T2*8),(U2*10),(V2*300))</f>
        <v>0</v>
      </c>
      <c r="Y2" s="85">
        <f t="shared" ref="Y2:Y33" si="3">SUM(W2,X2)</f>
        <v>70.754000000000005</v>
      </c>
      <c r="Z2" s="9">
        <f t="shared" ref="Z2:Z33" si="4">SUM((O2+Y2)/2)</f>
        <v>71.1995</v>
      </c>
      <c r="AB2" s="113"/>
      <c r="AC2" s="114" t="s">
        <v>157</v>
      </c>
      <c r="AD2" s="114"/>
      <c r="AE2" s="115"/>
      <c r="AG2" s="113"/>
      <c r="AH2" s="114" t="s">
        <v>157</v>
      </c>
      <c r="AI2" s="114"/>
      <c r="AJ2" s="115"/>
      <c r="AL2" s="113"/>
      <c r="AM2" s="114" t="s">
        <v>157</v>
      </c>
      <c r="AN2" s="114"/>
      <c r="AO2" s="115"/>
      <c r="AQ2" s="113"/>
      <c r="AR2" s="114" t="s">
        <v>157</v>
      </c>
      <c r="AS2" s="114"/>
      <c r="AT2" s="115"/>
    </row>
    <row r="3" spans="1:48" ht="15.6" customHeight="1" x14ac:dyDescent="0.25">
      <c r="A3" s="74">
        <v>2</v>
      </c>
      <c r="B3" s="5">
        <v>51</v>
      </c>
      <c r="C3" s="14" t="s">
        <v>113</v>
      </c>
      <c r="D3" s="20" t="s">
        <v>110</v>
      </c>
      <c r="E3" s="15" t="s">
        <v>129</v>
      </c>
      <c r="F3" s="35">
        <v>1</v>
      </c>
      <c r="G3" s="36"/>
      <c r="H3" s="36"/>
      <c r="I3" s="37"/>
      <c r="J3" s="36"/>
      <c r="K3" s="36"/>
      <c r="L3" s="38"/>
      <c r="M3" s="39">
        <v>70.323999999999998</v>
      </c>
      <c r="N3" s="40">
        <f t="shared" si="0"/>
        <v>2</v>
      </c>
      <c r="O3" s="81">
        <f t="shared" si="1"/>
        <v>72.323999999999998</v>
      </c>
      <c r="P3" s="62"/>
      <c r="Q3" s="63"/>
      <c r="R3" s="63"/>
      <c r="S3" s="63"/>
      <c r="T3" s="63"/>
      <c r="U3" s="63"/>
      <c r="V3" s="64"/>
      <c r="W3" s="65">
        <v>70.091999999999999</v>
      </c>
      <c r="X3" s="66">
        <f t="shared" si="2"/>
        <v>0</v>
      </c>
      <c r="Y3" s="86">
        <f t="shared" si="3"/>
        <v>70.091999999999999</v>
      </c>
      <c r="Z3" s="10">
        <f t="shared" si="4"/>
        <v>71.207999999999998</v>
      </c>
      <c r="AB3" s="116">
        <v>1</v>
      </c>
      <c r="AC3" s="117" t="s">
        <v>113</v>
      </c>
      <c r="AD3" s="117" t="s">
        <v>110</v>
      </c>
      <c r="AE3" s="118">
        <v>123.64</v>
      </c>
      <c r="AG3" s="116">
        <v>1</v>
      </c>
      <c r="AH3" s="117" t="s">
        <v>41</v>
      </c>
      <c r="AI3" s="117" t="s">
        <v>146</v>
      </c>
      <c r="AJ3" s="118">
        <v>38.159999999999997</v>
      </c>
      <c r="AL3" s="116">
        <v>1</v>
      </c>
      <c r="AM3" s="117" t="s">
        <v>158</v>
      </c>
      <c r="AN3" s="117" t="s">
        <v>159</v>
      </c>
      <c r="AO3" s="118">
        <v>39.049999999999997</v>
      </c>
      <c r="AQ3" s="116">
        <v>1</v>
      </c>
      <c r="AR3" s="117" t="s">
        <v>15</v>
      </c>
      <c r="AS3" s="117" t="s">
        <v>16</v>
      </c>
      <c r="AT3" s="118">
        <v>39.11</v>
      </c>
    </row>
    <row r="4" spans="1:48" ht="15.6" customHeight="1" x14ac:dyDescent="0.25">
      <c r="A4" s="74">
        <v>3</v>
      </c>
      <c r="B4" s="5">
        <v>108</v>
      </c>
      <c r="C4" s="14" t="s">
        <v>123</v>
      </c>
      <c r="D4" s="20" t="s">
        <v>136</v>
      </c>
      <c r="E4" s="15" t="s">
        <v>129</v>
      </c>
      <c r="F4" s="35"/>
      <c r="G4" s="36"/>
      <c r="H4" s="36"/>
      <c r="I4" s="36"/>
      <c r="J4" s="36"/>
      <c r="K4" s="36"/>
      <c r="L4" s="38"/>
      <c r="M4" s="39">
        <v>72.472999999999999</v>
      </c>
      <c r="N4" s="40">
        <f t="shared" si="0"/>
        <v>0</v>
      </c>
      <c r="O4" s="81">
        <f t="shared" si="1"/>
        <v>72.472999999999999</v>
      </c>
      <c r="P4" s="62"/>
      <c r="Q4" s="63"/>
      <c r="R4" s="63"/>
      <c r="S4" s="63"/>
      <c r="T4" s="63"/>
      <c r="U4" s="63"/>
      <c r="V4" s="64"/>
      <c r="W4" s="65">
        <v>71.930999999999997</v>
      </c>
      <c r="X4" s="66">
        <f t="shared" si="2"/>
        <v>0</v>
      </c>
      <c r="Y4" s="86">
        <f t="shared" si="3"/>
        <v>71.930999999999997</v>
      </c>
      <c r="Z4" s="10">
        <f t="shared" si="4"/>
        <v>72.201999999999998</v>
      </c>
      <c r="AB4" s="119">
        <v>2</v>
      </c>
      <c r="AC4" s="120" t="s">
        <v>73</v>
      </c>
      <c r="AD4" s="120" t="s">
        <v>159</v>
      </c>
      <c r="AE4" s="121">
        <v>109.13</v>
      </c>
      <c r="AG4" s="119">
        <v>2</v>
      </c>
      <c r="AH4" s="120" t="s">
        <v>49</v>
      </c>
      <c r="AI4" s="120" t="s">
        <v>146</v>
      </c>
      <c r="AJ4" s="121"/>
      <c r="AL4" s="119">
        <v>2</v>
      </c>
      <c r="AM4" s="120" t="s">
        <v>73</v>
      </c>
      <c r="AN4" s="120" t="s">
        <v>159</v>
      </c>
      <c r="AO4" s="121"/>
      <c r="AQ4" s="119">
        <v>2</v>
      </c>
      <c r="AR4" s="120" t="s">
        <v>160</v>
      </c>
      <c r="AS4" s="120" t="s">
        <v>16</v>
      </c>
      <c r="AT4" s="121"/>
    </row>
    <row r="5" spans="1:48" ht="15.6" customHeight="1" thickBot="1" x14ac:dyDescent="0.3">
      <c r="A5" s="74">
        <v>4</v>
      </c>
      <c r="B5" s="5">
        <v>26</v>
      </c>
      <c r="C5" s="14" t="s">
        <v>71</v>
      </c>
      <c r="D5" s="20" t="s">
        <v>143</v>
      </c>
      <c r="E5" s="15" t="s">
        <v>129</v>
      </c>
      <c r="F5" s="35"/>
      <c r="G5" s="36"/>
      <c r="H5" s="36"/>
      <c r="I5" s="37"/>
      <c r="J5" s="36"/>
      <c r="K5" s="36"/>
      <c r="L5" s="38"/>
      <c r="M5" s="39">
        <v>74.114999999999995</v>
      </c>
      <c r="N5" s="40">
        <f t="shared" si="0"/>
        <v>0</v>
      </c>
      <c r="O5" s="81">
        <f t="shared" si="1"/>
        <v>74.114999999999995</v>
      </c>
      <c r="P5" s="62"/>
      <c r="Q5" s="63"/>
      <c r="R5" s="63"/>
      <c r="S5" s="63"/>
      <c r="T5" s="63"/>
      <c r="U5" s="63"/>
      <c r="V5" s="64"/>
      <c r="W5" s="65">
        <v>72.266999999999996</v>
      </c>
      <c r="X5" s="66">
        <f t="shared" si="2"/>
        <v>0</v>
      </c>
      <c r="Y5" s="86">
        <f t="shared" si="3"/>
        <v>72.266999999999996</v>
      </c>
      <c r="Z5" s="10">
        <f t="shared" si="4"/>
        <v>73.191000000000003</v>
      </c>
      <c r="AB5" s="122">
        <v>3</v>
      </c>
      <c r="AC5" s="123" t="s">
        <v>15</v>
      </c>
      <c r="AD5" s="123" t="s">
        <v>16</v>
      </c>
      <c r="AE5" s="124">
        <v>51.74</v>
      </c>
      <c r="AG5" s="119">
        <v>3</v>
      </c>
      <c r="AH5" s="120" t="s">
        <v>161</v>
      </c>
      <c r="AI5" s="120" t="s">
        <v>162</v>
      </c>
      <c r="AJ5" s="121"/>
      <c r="AL5" s="119">
        <v>3</v>
      </c>
      <c r="AM5" s="120" t="s">
        <v>151</v>
      </c>
      <c r="AN5" s="120" t="s">
        <v>159</v>
      </c>
      <c r="AO5" s="121"/>
      <c r="AQ5" s="119">
        <v>3</v>
      </c>
      <c r="AR5" s="120" t="s">
        <v>64</v>
      </c>
      <c r="AS5" s="120" t="s">
        <v>16</v>
      </c>
      <c r="AT5" s="121"/>
    </row>
    <row r="6" spans="1:48" ht="15.6" customHeight="1" thickBot="1" x14ac:dyDescent="0.3">
      <c r="A6" s="74">
        <v>5</v>
      </c>
      <c r="B6" s="5">
        <v>14</v>
      </c>
      <c r="C6" s="14" t="s">
        <v>73</v>
      </c>
      <c r="D6" s="20" t="s">
        <v>141</v>
      </c>
      <c r="E6" s="15" t="s">
        <v>129</v>
      </c>
      <c r="F6" s="35"/>
      <c r="G6" s="36"/>
      <c r="H6" s="36"/>
      <c r="I6" s="37"/>
      <c r="J6" s="36"/>
      <c r="K6" s="36"/>
      <c r="L6" s="38"/>
      <c r="M6" s="39">
        <v>73.245999999999995</v>
      </c>
      <c r="N6" s="40">
        <f t="shared" si="0"/>
        <v>0</v>
      </c>
      <c r="O6" s="81">
        <f t="shared" si="1"/>
        <v>73.245999999999995</v>
      </c>
      <c r="P6" s="62">
        <v>1</v>
      </c>
      <c r="Q6" s="63"/>
      <c r="R6" s="63"/>
      <c r="S6" s="63"/>
      <c r="T6" s="63"/>
      <c r="U6" s="63"/>
      <c r="V6" s="64"/>
      <c r="W6" s="65">
        <v>74</v>
      </c>
      <c r="X6" s="66">
        <f t="shared" si="2"/>
        <v>2</v>
      </c>
      <c r="Y6" s="86">
        <f t="shared" si="3"/>
        <v>76</v>
      </c>
      <c r="Z6" s="10">
        <f t="shared" si="4"/>
        <v>74.62299999999999</v>
      </c>
      <c r="AG6" s="122">
        <v>4</v>
      </c>
      <c r="AH6" s="123" t="s">
        <v>163</v>
      </c>
      <c r="AI6" s="123" t="s">
        <v>146</v>
      </c>
      <c r="AJ6" s="124"/>
      <c r="AL6" s="122">
        <v>4</v>
      </c>
      <c r="AM6" s="123" t="s">
        <v>62</v>
      </c>
      <c r="AN6" s="123" t="s">
        <v>164</v>
      </c>
      <c r="AO6" s="124"/>
      <c r="AQ6" s="122">
        <v>4</v>
      </c>
      <c r="AR6" s="123" t="s">
        <v>165</v>
      </c>
      <c r="AS6" s="123" t="s">
        <v>16</v>
      </c>
      <c r="AT6" s="124"/>
    </row>
    <row r="7" spans="1:48" ht="15" customHeight="1" thickBot="1" x14ac:dyDescent="0.3">
      <c r="A7" s="74">
        <v>6</v>
      </c>
      <c r="B7" s="5">
        <v>4</v>
      </c>
      <c r="C7" s="14" t="s">
        <v>88</v>
      </c>
      <c r="D7" s="20" t="s">
        <v>143</v>
      </c>
      <c r="E7" s="15" t="s">
        <v>129</v>
      </c>
      <c r="F7" s="35">
        <v>1</v>
      </c>
      <c r="G7" s="36"/>
      <c r="H7" s="36"/>
      <c r="I7" s="37"/>
      <c r="J7" s="36"/>
      <c r="K7" s="36"/>
      <c r="L7" s="38"/>
      <c r="M7" s="39">
        <v>73</v>
      </c>
      <c r="N7" s="40">
        <f t="shared" si="0"/>
        <v>2</v>
      </c>
      <c r="O7" s="81">
        <f t="shared" si="1"/>
        <v>75</v>
      </c>
      <c r="P7" s="62">
        <v>2</v>
      </c>
      <c r="Q7" s="63"/>
      <c r="R7" s="63"/>
      <c r="S7" s="63"/>
      <c r="T7" s="63"/>
      <c r="U7" s="63"/>
      <c r="V7" s="64"/>
      <c r="W7" s="65">
        <v>72.652000000000001</v>
      </c>
      <c r="X7" s="66">
        <f t="shared" si="2"/>
        <v>4</v>
      </c>
      <c r="Y7" s="86">
        <f t="shared" si="3"/>
        <v>76.652000000000001</v>
      </c>
      <c r="Z7" s="10">
        <f t="shared" si="4"/>
        <v>75.825999999999993</v>
      </c>
      <c r="AB7" s="113"/>
      <c r="AC7" s="114" t="s">
        <v>166</v>
      </c>
      <c r="AD7" s="114"/>
      <c r="AE7" s="115"/>
    </row>
    <row r="8" spans="1:48" ht="15.6" customHeight="1" x14ac:dyDescent="0.25">
      <c r="A8" s="74">
        <v>7</v>
      </c>
      <c r="B8" s="5">
        <v>72</v>
      </c>
      <c r="C8" s="14" t="s">
        <v>32</v>
      </c>
      <c r="D8" s="20" t="s">
        <v>145</v>
      </c>
      <c r="E8" s="15" t="s">
        <v>129</v>
      </c>
      <c r="F8" s="35">
        <v>1</v>
      </c>
      <c r="G8" s="36">
        <v>2</v>
      </c>
      <c r="H8" s="36"/>
      <c r="I8" s="37"/>
      <c r="J8" s="36"/>
      <c r="K8" s="36"/>
      <c r="L8" s="38"/>
      <c r="M8" s="39">
        <v>72.647000000000006</v>
      </c>
      <c r="N8" s="40">
        <f t="shared" si="0"/>
        <v>8</v>
      </c>
      <c r="O8" s="81">
        <f t="shared" si="1"/>
        <v>80.647000000000006</v>
      </c>
      <c r="P8" s="62"/>
      <c r="Q8" s="63"/>
      <c r="R8" s="63"/>
      <c r="S8" s="63"/>
      <c r="T8" s="63"/>
      <c r="U8" s="63"/>
      <c r="V8" s="64"/>
      <c r="W8" s="65">
        <v>72.596000000000004</v>
      </c>
      <c r="X8" s="66">
        <f t="shared" si="2"/>
        <v>0</v>
      </c>
      <c r="Y8" s="86">
        <f t="shared" si="3"/>
        <v>72.596000000000004</v>
      </c>
      <c r="Z8" s="10">
        <f t="shared" si="4"/>
        <v>76.621499999999997</v>
      </c>
      <c r="AB8" s="116">
        <v>1</v>
      </c>
      <c r="AC8" s="117" t="s">
        <v>86</v>
      </c>
      <c r="AD8" s="117" t="s">
        <v>167</v>
      </c>
      <c r="AE8" s="118">
        <v>108.92</v>
      </c>
      <c r="AG8" s="113"/>
      <c r="AH8" s="114" t="s">
        <v>166</v>
      </c>
      <c r="AI8" s="114"/>
      <c r="AJ8" s="115"/>
      <c r="AL8" s="113"/>
      <c r="AM8" s="114" t="s">
        <v>166</v>
      </c>
      <c r="AN8" s="114"/>
      <c r="AO8" s="115"/>
      <c r="AQ8" s="113"/>
      <c r="AR8" s="114" t="s">
        <v>166</v>
      </c>
      <c r="AS8" s="114"/>
      <c r="AT8" s="115"/>
    </row>
    <row r="9" spans="1:48" ht="15.6" customHeight="1" x14ac:dyDescent="0.25">
      <c r="A9" s="74">
        <v>8</v>
      </c>
      <c r="B9" s="5">
        <v>58</v>
      </c>
      <c r="C9" s="14" t="s">
        <v>120</v>
      </c>
      <c r="D9" s="20" t="s">
        <v>150</v>
      </c>
      <c r="E9" s="15" t="s">
        <v>129</v>
      </c>
      <c r="F9" s="35"/>
      <c r="G9" s="36"/>
      <c r="H9" s="36"/>
      <c r="I9" s="37"/>
      <c r="J9" s="36"/>
      <c r="K9" s="36"/>
      <c r="L9" s="38"/>
      <c r="M9" s="39">
        <v>77.632000000000005</v>
      </c>
      <c r="N9" s="40">
        <f t="shared" si="0"/>
        <v>0</v>
      </c>
      <c r="O9" s="81">
        <f t="shared" si="1"/>
        <v>77.632000000000005</v>
      </c>
      <c r="P9" s="62"/>
      <c r="Q9" s="63"/>
      <c r="R9" s="63"/>
      <c r="S9" s="63"/>
      <c r="T9" s="63"/>
      <c r="U9" s="63"/>
      <c r="V9" s="64"/>
      <c r="W9" s="65">
        <v>76.688999999999993</v>
      </c>
      <c r="X9" s="66">
        <f t="shared" si="2"/>
        <v>0</v>
      </c>
      <c r="Y9" s="86">
        <f t="shared" si="3"/>
        <v>76.688999999999993</v>
      </c>
      <c r="Z9" s="10">
        <f t="shared" si="4"/>
        <v>77.160499999999999</v>
      </c>
      <c r="AB9" s="119">
        <v>2</v>
      </c>
      <c r="AC9" s="120" t="s">
        <v>168</v>
      </c>
      <c r="AD9" s="120" t="s">
        <v>24</v>
      </c>
      <c r="AE9" s="121">
        <v>102.82</v>
      </c>
      <c r="AG9" s="116">
        <v>1</v>
      </c>
      <c r="AH9" s="117" t="s">
        <v>169</v>
      </c>
      <c r="AI9" s="117" t="s">
        <v>24</v>
      </c>
      <c r="AJ9" s="118">
        <v>42.22</v>
      </c>
      <c r="AL9" s="116">
        <v>1</v>
      </c>
      <c r="AM9" s="117" t="s">
        <v>79</v>
      </c>
      <c r="AN9" s="117" t="s">
        <v>167</v>
      </c>
      <c r="AO9" s="118">
        <v>44.39</v>
      </c>
      <c r="AQ9" s="116">
        <v>1</v>
      </c>
      <c r="AR9" s="117" t="s">
        <v>53</v>
      </c>
      <c r="AS9" s="117" t="s">
        <v>138</v>
      </c>
      <c r="AT9" s="118">
        <v>47.87</v>
      </c>
    </row>
    <row r="10" spans="1:48" ht="15.6" customHeight="1" thickBot="1" x14ac:dyDescent="0.3">
      <c r="A10" s="74">
        <v>9</v>
      </c>
      <c r="B10" s="5">
        <v>43</v>
      </c>
      <c r="C10" s="14" t="s">
        <v>30</v>
      </c>
      <c r="D10" s="20" t="s">
        <v>137</v>
      </c>
      <c r="E10" s="15" t="s">
        <v>129</v>
      </c>
      <c r="F10" s="35"/>
      <c r="G10" s="36"/>
      <c r="H10" s="36"/>
      <c r="I10" s="37"/>
      <c r="J10" s="36"/>
      <c r="K10" s="36"/>
      <c r="L10" s="38"/>
      <c r="M10" s="39">
        <v>78.843999999999994</v>
      </c>
      <c r="N10" s="40">
        <f t="shared" si="0"/>
        <v>0</v>
      </c>
      <c r="O10" s="81">
        <f t="shared" si="1"/>
        <v>78.843999999999994</v>
      </c>
      <c r="P10" s="62"/>
      <c r="Q10" s="63"/>
      <c r="R10" s="63"/>
      <c r="S10" s="63"/>
      <c r="T10" s="63"/>
      <c r="U10" s="63"/>
      <c r="V10" s="64"/>
      <c r="W10" s="65">
        <v>77.843000000000004</v>
      </c>
      <c r="X10" s="66">
        <f t="shared" si="2"/>
        <v>0</v>
      </c>
      <c r="Y10" s="86">
        <f t="shared" si="3"/>
        <v>77.843000000000004</v>
      </c>
      <c r="Z10" s="10">
        <f t="shared" si="4"/>
        <v>78.343500000000006</v>
      </c>
      <c r="AB10" s="122">
        <v>3</v>
      </c>
      <c r="AC10" s="123" t="s">
        <v>59</v>
      </c>
      <c r="AD10" s="123" t="s">
        <v>24</v>
      </c>
      <c r="AE10" s="124">
        <v>56.8</v>
      </c>
      <c r="AG10" s="119">
        <v>2</v>
      </c>
      <c r="AH10" s="120" t="s">
        <v>49</v>
      </c>
      <c r="AI10" s="117" t="s">
        <v>24</v>
      </c>
      <c r="AJ10" s="121"/>
      <c r="AL10" s="119">
        <v>2</v>
      </c>
      <c r="AM10" s="120" t="s">
        <v>78</v>
      </c>
      <c r="AN10" s="120" t="s">
        <v>167</v>
      </c>
      <c r="AO10" s="121"/>
      <c r="AQ10" s="119">
        <v>2</v>
      </c>
      <c r="AR10" s="120" t="s">
        <v>170</v>
      </c>
      <c r="AS10" s="117" t="s">
        <v>138</v>
      </c>
      <c r="AT10" s="121"/>
    </row>
    <row r="11" spans="1:48" ht="15.6" customHeight="1" thickBot="1" x14ac:dyDescent="0.3">
      <c r="A11" s="74">
        <v>10</v>
      </c>
      <c r="B11" s="5">
        <v>31</v>
      </c>
      <c r="C11" s="14" t="s">
        <v>105</v>
      </c>
      <c r="D11" s="20" t="s">
        <v>100</v>
      </c>
      <c r="E11" s="15" t="s">
        <v>129</v>
      </c>
      <c r="F11" s="35"/>
      <c r="G11" s="36"/>
      <c r="H11" s="36"/>
      <c r="I11" s="37"/>
      <c r="J11" s="36"/>
      <c r="K11" s="36"/>
      <c r="L11" s="38"/>
      <c r="M11" s="39">
        <v>79.742000000000004</v>
      </c>
      <c r="N11" s="40">
        <f t="shared" si="0"/>
        <v>0</v>
      </c>
      <c r="O11" s="81">
        <f t="shared" si="1"/>
        <v>79.742000000000004</v>
      </c>
      <c r="P11" s="62"/>
      <c r="Q11" s="63"/>
      <c r="R11" s="63"/>
      <c r="S11" s="63"/>
      <c r="T11" s="63"/>
      <c r="U11" s="63"/>
      <c r="V11" s="64"/>
      <c r="W11" s="65">
        <v>78.156999999999996</v>
      </c>
      <c r="X11" s="66">
        <f t="shared" si="2"/>
        <v>0</v>
      </c>
      <c r="Y11" s="86">
        <f t="shared" si="3"/>
        <v>78.156999999999996</v>
      </c>
      <c r="Z11" s="10">
        <f t="shared" si="4"/>
        <v>78.9495</v>
      </c>
      <c r="AG11" s="119">
        <v>3</v>
      </c>
      <c r="AH11" s="120" t="s">
        <v>27</v>
      </c>
      <c r="AI11" s="117" t="s">
        <v>24</v>
      </c>
      <c r="AJ11" s="121"/>
      <c r="AL11" s="119">
        <v>3</v>
      </c>
      <c r="AM11" s="120" t="s">
        <v>171</v>
      </c>
      <c r="AN11" s="120" t="s">
        <v>167</v>
      </c>
      <c r="AO11" s="121"/>
      <c r="AQ11" s="119">
        <v>3</v>
      </c>
      <c r="AR11" s="120" t="s">
        <v>48</v>
      </c>
      <c r="AS11" s="117" t="s">
        <v>138</v>
      </c>
      <c r="AT11" s="121"/>
    </row>
    <row r="12" spans="1:48" ht="15.6" customHeight="1" thickBot="1" x14ac:dyDescent="0.3">
      <c r="A12" s="74">
        <v>11</v>
      </c>
      <c r="B12" s="5">
        <v>91</v>
      </c>
      <c r="C12" s="14" t="s">
        <v>96</v>
      </c>
      <c r="D12" s="20" t="s">
        <v>83</v>
      </c>
      <c r="E12" s="15" t="s">
        <v>129</v>
      </c>
      <c r="F12" s="35"/>
      <c r="G12" s="36"/>
      <c r="H12" s="36"/>
      <c r="I12" s="37"/>
      <c r="J12" s="36"/>
      <c r="K12" s="36"/>
      <c r="L12" s="38"/>
      <c r="M12" s="39">
        <v>79.561999999999998</v>
      </c>
      <c r="N12" s="40">
        <f t="shared" si="0"/>
        <v>0</v>
      </c>
      <c r="O12" s="81">
        <f t="shared" si="1"/>
        <v>79.561999999999998</v>
      </c>
      <c r="P12" s="62"/>
      <c r="Q12" s="63"/>
      <c r="R12" s="63"/>
      <c r="S12" s="63"/>
      <c r="T12" s="63"/>
      <c r="U12" s="63"/>
      <c r="V12" s="64"/>
      <c r="W12" s="65">
        <v>78.477999999999994</v>
      </c>
      <c r="X12" s="66">
        <f t="shared" si="2"/>
        <v>0</v>
      </c>
      <c r="Y12" s="86">
        <f t="shared" si="3"/>
        <v>78.477999999999994</v>
      </c>
      <c r="Z12" s="10">
        <f t="shared" si="4"/>
        <v>79.02</v>
      </c>
      <c r="AB12" s="113"/>
      <c r="AC12" s="114" t="s">
        <v>172</v>
      </c>
      <c r="AD12" s="114"/>
      <c r="AE12" s="115"/>
      <c r="AG12" s="122">
        <v>4</v>
      </c>
      <c r="AH12" s="123" t="s">
        <v>26</v>
      </c>
      <c r="AI12" s="123" t="s">
        <v>24</v>
      </c>
      <c r="AJ12" s="124"/>
      <c r="AL12" s="122">
        <v>4</v>
      </c>
      <c r="AM12" s="123" t="s">
        <v>90</v>
      </c>
      <c r="AN12" s="123" t="s">
        <v>167</v>
      </c>
      <c r="AO12" s="124"/>
      <c r="AQ12" s="122">
        <v>4</v>
      </c>
      <c r="AR12" s="123" t="s">
        <v>54</v>
      </c>
      <c r="AS12" s="127" t="s">
        <v>138</v>
      </c>
      <c r="AT12" s="124"/>
    </row>
    <row r="13" spans="1:48" ht="15.6" customHeight="1" thickBot="1" x14ac:dyDescent="0.3">
      <c r="A13" s="74">
        <v>12</v>
      </c>
      <c r="B13" s="5">
        <v>6</v>
      </c>
      <c r="C13" s="14" t="s">
        <v>40</v>
      </c>
      <c r="D13" s="20" t="s">
        <v>142</v>
      </c>
      <c r="E13" s="15" t="s">
        <v>129</v>
      </c>
      <c r="F13" s="35">
        <v>1</v>
      </c>
      <c r="G13" s="36"/>
      <c r="H13" s="36"/>
      <c r="I13" s="37"/>
      <c r="J13" s="36"/>
      <c r="K13" s="36"/>
      <c r="L13" s="38"/>
      <c r="M13" s="39">
        <v>78.353999999999999</v>
      </c>
      <c r="N13" s="40">
        <f t="shared" si="0"/>
        <v>2</v>
      </c>
      <c r="O13" s="81">
        <f t="shared" si="1"/>
        <v>80.353999999999999</v>
      </c>
      <c r="P13" s="62"/>
      <c r="Q13" s="63"/>
      <c r="R13" s="63"/>
      <c r="S13" s="63"/>
      <c r="T13" s="63"/>
      <c r="U13" s="63"/>
      <c r="V13" s="64"/>
      <c r="W13" s="65">
        <v>79.206999999999994</v>
      </c>
      <c r="X13" s="66">
        <f t="shared" si="2"/>
        <v>0</v>
      </c>
      <c r="Y13" s="86">
        <f t="shared" si="3"/>
        <v>79.206999999999994</v>
      </c>
      <c r="Z13" s="10">
        <f t="shared" si="4"/>
        <v>79.780499999999989</v>
      </c>
      <c r="AB13" s="116">
        <v>1</v>
      </c>
      <c r="AC13" s="117" t="s">
        <v>62</v>
      </c>
      <c r="AD13" s="117" t="s">
        <v>149</v>
      </c>
      <c r="AE13" s="118">
        <v>40.729999999999997</v>
      </c>
    </row>
    <row r="14" spans="1:48" ht="15.6" customHeight="1" x14ac:dyDescent="0.25">
      <c r="A14" s="74">
        <v>13</v>
      </c>
      <c r="B14" s="5">
        <v>42</v>
      </c>
      <c r="C14" s="14" t="s">
        <v>109</v>
      </c>
      <c r="D14" s="20" t="s">
        <v>110</v>
      </c>
      <c r="E14" s="15" t="s">
        <v>129</v>
      </c>
      <c r="F14" s="35"/>
      <c r="G14" s="36">
        <v>1</v>
      </c>
      <c r="H14" s="36"/>
      <c r="I14" s="37"/>
      <c r="J14" s="36"/>
      <c r="K14" s="36"/>
      <c r="L14" s="38"/>
      <c r="M14" s="39">
        <v>78.945999999999998</v>
      </c>
      <c r="N14" s="40">
        <f t="shared" si="0"/>
        <v>3</v>
      </c>
      <c r="O14" s="81">
        <f t="shared" si="1"/>
        <v>81.945999999999998</v>
      </c>
      <c r="P14" s="62"/>
      <c r="Q14" s="63"/>
      <c r="R14" s="63"/>
      <c r="S14" s="63"/>
      <c r="T14" s="63"/>
      <c r="U14" s="63"/>
      <c r="V14" s="64"/>
      <c r="W14" s="65">
        <v>78.887</v>
      </c>
      <c r="X14" s="66">
        <f t="shared" si="2"/>
        <v>0</v>
      </c>
      <c r="Y14" s="86">
        <f t="shared" si="3"/>
        <v>78.887</v>
      </c>
      <c r="Z14" s="10">
        <f t="shared" si="4"/>
        <v>80.416499999999999</v>
      </c>
      <c r="AB14" s="119">
        <v>2</v>
      </c>
      <c r="AC14" s="120" t="s">
        <v>98</v>
      </c>
      <c r="AD14" s="120" t="s">
        <v>16</v>
      </c>
      <c r="AE14" s="121">
        <v>37.33</v>
      </c>
      <c r="AG14" s="113"/>
      <c r="AH14" s="114" t="s">
        <v>172</v>
      </c>
      <c r="AI14" s="114"/>
      <c r="AJ14" s="115"/>
      <c r="AL14" s="113"/>
      <c r="AM14" s="114" t="s">
        <v>172</v>
      </c>
      <c r="AN14" s="114"/>
      <c r="AO14" s="115"/>
      <c r="AQ14" s="113"/>
      <c r="AR14" s="114" t="s">
        <v>172</v>
      </c>
      <c r="AS14" s="114"/>
      <c r="AT14" s="115"/>
    </row>
    <row r="15" spans="1:48" ht="15.6" customHeight="1" thickBot="1" x14ac:dyDescent="0.3">
      <c r="A15" s="74">
        <v>14</v>
      </c>
      <c r="B15" s="5">
        <v>35</v>
      </c>
      <c r="C15" s="14" t="s">
        <v>68</v>
      </c>
      <c r="D15" s="20" t="s">
        <v>143</v>
      </c>
      <c r="E15" s="15" t="s">
        <v>129</v>
      </c>
      <c r="F15" s="35"/>
      <c r="G15" s="36"/>
      <c r="H15" s="36"/>
      <c r="I15" s="37"/>
      <c r="J15" s="36"/>
      <c r="K15" s="36"/>
      <c r="L15" s="38"/>
      <c r="M15" s="39">
        <v>81</v>
      </c>
      <c r="N15" s="40">
        <f t="shared" si="0"/>
        <v>0</v>
      </c>
      <c r="O15" s="81">
        <f t="shared" si="1"/>
        <v>81</v>
      </c>
      <c r="P15" s="62"/>
      <c r="Q15" s="63"/>
      <c r="R15" s="63"/>
      <c r="S15" s="63"/>
      <c r="T15" s="63"/>
      <c r="U15" s="63"/>
      <c r="V15" s="64"/>
      <c r="W15" s="65">
        <v>81.497</v>
      </c>
      <c r="X15" s="66">
        <f t="shared" si="2"/>
        <v>0</v>
      </c>
      <c r="Y15" s="86">
        <f t="shared" si="3"/>
        <v>81.497</v>
      </c>
      <c r="Z15" s="10">
        <f t="shared" si="4"/>
        <v>81.248500000000007</v>
      </c>
      <c r="AB15" s="122">
        <v>3</v>
      </c>
      <c r="AC15" s="123" t="s">
        <v>82</v>
      </c>
      <c r="AD15" s="123" t="s">
        <v>83</v>
      </c>
      <c r="AE15" s="124">
        <v>16.5</v>
      </c>
      <c r="AG15" s="116">
        <v>1</v>
      </c>
      <c r="AH15" s="117" t="s">
        <v>173</v>
      </c>
      <c r="AI15" s="117"/>
      <c r="AJ15" s="118"/>
      <c r="AL15" s="116">
        <v>1</v>
      </c>
      <c r="AM15" s="117" t="s">
        <v>173</v>
      </c>
      <c r="AN15" s="117"/>
      <c r="AO15" s="118"/>
      <c r="AQ15" s="116">
        <v>1</v>
      </c>
      <c r="AR15" s="117" t="s">
        <v>173</v>
      </c>
      <c r="AS15" s="117"/>
      <c r="AT15" s="118"/>
    </row>
    <row r="16" spans="1:48" ht="15.6" customHeight="1" thickBot="1" x14ac:dyDescent="0.3">
      <c r="A16" s="74">
        <v>15</v>
      </c>
      <c r="B16" s="5">
        <v>53</v>
      </c>
      <c r="C16" s="14" t="s">
        <v>89</v>
      </c>
      <c r="D16" s="20" t="s">
        <v>143</v>
      </c>
      <c r="E16" s="15" t="s">
        <v>129</v>
      </c>
      <c r="F16" s="35">
        <v>3</v>
      </c>
      <c r="G16" s="36"/>
      <c r="H16" s="36"/>
      <c r="I16" s="37"/>
      <c r="J16" s="36"/>
      <c r="K16" s="36"/>
      <c r="L16" s="38"/>
      <c r="M16" s="39">
        <v>78.3</v>
      </c>
      <c r="N16" s="40">
        <f t="shared" si="0"/>
        <v>6</v>
      </c>
      <c r="O16" s="81">
        <f t="shared" si="1"/>
        <v>84.3</v>
      </c>
      <c r="P16" s="62"/>
      <c r="Q16" s="63"/>
      <c r="R16" s="63"/>
      <c r="S16" s="63"/>
      <c r="T16" s="63"/>
      <c r="U16" s="63"/>
      <c r="V16" s="64"/>
      <c r="W16" s="65">
        <v>78.876000000000005</v>
      </c>
      <c r="X16" s="66">
        <f t="shared" si="2"/>
        <v>0</v>
      </c>
      <c r="Y16" s="86">
        <f t="shared" si="3"/>
        <v>78.876000000000005</v>
      </c>
      <c r="Z16" s="10">
        <f t="shared" si="4"/>
        <v>81.587999999999994</v>
      </c>
      <c r="AG16" s="119">
        <v>2</v>
      </c>
      <c r="AH16" s="120"/>
      <c r="AI16" s="120"/>
      <c r="AJ16" s="121"/>
      <c r="AL16" s="119">
        <v>2</v>
      </c>
      <c r="AM16" s="120"/>
      <c r="AN16" s="120"/>
      <c r="AO16" s="121"/>
      <c r="AQ16" s="119">
        <v>2</v>
      </c>
      <c r="AR16" s="120"/>
      <c r="AS16" s="120"/>
      <c r="AT16" s="121"/>
    </row>
    <row r="17" spans="1:48" ht="15.6" customHeight="1" x14ac:dyDescent="0.25">
      <c r="A17" s="74">
        <v>16</v>
      </c>
      <c r="B17" s="5">
        <v>99</v>
      </c>
      <c r="C17" s="14" t="s">
        <v>70</v>
      </c>
      <c r="D17" s="20" t="s">
        <v>136</v>
      </c>
      <c r="E17" s="15" t="s">
        <v>129</v>
      </c>
      <c r="F17" s="35"/>
      <c r="G17" s="36"/>
      <c r="H17" s="36"/>
      <c r="I17" s="37"/>
      <c r="J17" s="36"/>
      <c r="K17" s="36"/>
      <c r="L17" s="38"/>
      <c r="M17" s="39">
        <v>78.790000000000006</v>
      </c>
      <c r="N17" s="40">
        <f t="shared" si="0"/>
        <v>0</v>
      </c>
      <c r="O17" s="81">
        <f t="shared" si="1"/>
        <v>78.790000000000006</v>
      </c>
      <c r="P17" s="62"/>
      <c r="Q17" s="63">
        <v>1</v>
      </c>
      <c r="R17" s="63"/>
      <c r="S17" s="63"/>
      <c r="T17" s="63"/>
      <c r="U17" s="63"/>
      <c r="V17" s="64"/>
      <c r="W17" s="65">
        <v>81.441000000000003</v>
      </c>
      <c r="X17" s="66">
        <f t="shared" si="2"/>
        <v>3</v>
      </c>
      <c r="Y17" s="86">
        <f t="shared" si="3"/>
        <v>84.441000000000003</v>
      </c>
      <c r="Z17" s="10">
        <f t="shared" si="4"/>
        <v>81.615499999999997</v>
      </c>
      <c r="AB17" s="113"/>
      <c r="AC17" s="114" t="s">
        <v>174</v>
      </c>
      <c r="AD17" s="114"/>
      <c r="AE17" s="115"/>
      <c r="AG17" s="119">
        <v>3</v>
      </c>
      <c r="AH17" s="120"/>
      <c r="AI17" s="120"/>
      <c r="AJ17" s="121"/>
      <c r="AL17" s="119">
        <v>3</v>
      </c>
      <c r="AM17" s="120"/>
      <c r="AN17" s="120"/>
      <c r="AO17" s="121"/>
      <c r="AQ17" s="119">
        <v>3</v>
      </c>
      <c r="AR17" s="120"/>
      <c r="AS17" s="120"/>
      <c r="AT17" s="121"/>
    </row>
    <row r="18" spans="1:48" ht="15.6" customHeight="1" thickBot="1" x14ac:dyDescent="0.3">
      <c r="A18" s="74">
        <v>17</v>
      </c>
      <c r="B18" s="5">
        <v>89</v>
      </c>
      <c r="C18" s="14" t="s">
        <v>41</v>
      </c>
      <c r="D18" s="20" t="s">
        <v>42</v>
      </c>
      <c r="E18" s="15" t="s">
        <v>129</v>
      </c>
      <c r="F18" s="35"/>
      <c r="G18" s="36"/>
      <c r="H18" s="36"/>
      <c r="I18" s="37"/>
      <c r="J18" s="36"/>
      <c r="K18" s="36"/>
      <c r="L18" s="38"/>
      <c r="M18" s="39">
        <v>82.302999999999997</v>
      </c>
      <c r="N18" s="40">
        <f t="shared" si="0"/>
        <v>0</v>
      </c>
      <c r="O18" s="81">
        <f t="shared" si="1"/>
        <v>82.302999999999997</v>
      </c>
      <c r="P18" s="62">
        <v>1</v>
      </c>
      <c r="Q18" s="63">
        <v>1</v>
      </c>
      <c r="R18" s="63"/>
      <c r="S18" s="63"/>
      <c r="T18" s="63"/>
      <c r="U18" s="63"/>
      <c r="V18" s="64"/>
      <c r="W18" s="65">
        <v>76.531000000000006</v>
      </c>
      <c r="X18" s="66">
        <f t="shared" si="2"/>
        <v>5</v>
      </c>
      <c r="Y18" s="86">
        <f t="shared" si="3"/>
        <v>81.531000000000006</v>
      </c>
      <c r="Z18" s="10">
        <f t="shared" si="4"/>
        <v>81.917000000000002</v>
      </c>
      <c r="AB18" s="116">
        <v>1</v>
      </c>
      <c r="AC18" s="117" t="s">
        <v>58</v>
      </c>
      <c r="AD18" s="117" t="s">
        <v>139</v>
      </c>
      <c r="AE18" s="118">
        <v>48.4</v>
      </c>
      <c r="AG18" s="122">
        <v>4</v>
      </c>
      <c r="AH18" s="123"/>
      <c r="AI18" s="123"/>
      <c r="AJ18" s="124"/>
      <c r="AL18" s="122">
        <v>4</v>
      </c>
      <c r="AM18" s="123"/>
      <c r="AN18" s="123"/>
      <c r="AO18" s="124"/>
      <c r="AQ18" s="122">
        <v>4</v>
      </c>
      <c r="AR18" s="123"/>
      <c r="AS18" s="123"/>
      <c r="AT18" s="124"/>
    </row>
    <row r="19" spans="1:48" ht="15.6" customHeight="1" thickBot="1" x14ac:dyDescent="0.3">
      <c r="A19" s="74">
        <v>18</v>
      </c>
      <c r="B19" s="5">
        <v>41</v>
      </c>
      <c r="C19" s="14" t="s">
        <v>61</v>
      </c>
      <c r="D19" s="20" t="s">
        <v>143</v>
      </c>
      <c r="E19" s="15" t="s">
        <v>129</v>
      </c>
      <c r="F19" s="35"/>
      <c r="G19" s="36"/>
      <c r="H19" s="36"/>
      <c r="I19" s="37"/>
      <c r="J19" s="36"/>
      <c r="K19" s="36"/>
      <c r="L19" s="38"/>
      <c r="M19" s="39">
        <v>82.677999999999997</v>
      </c>
      <c r="N19" s="40">
        <f t="shared" si="0"/>
        <v>0</v>
      </c>
      <c r="O19" s="81">
        <f t="shared" si="1"/>
        <v>82.677999999999997</v>
      </c>
      <c r="P19" s="62"/>
      <c r="Q19" s="63"/>
      <c r="R19" s="63"/>
      <c r="S19" s="63"/>
      <c r="T19" s="63"/>
      <c r="U19" s="63"/>
      <c r="V19" s="64"/>
      <c r="W19" s="65">
        <v>82.262</v>
      </c>
      <c r="X19" s="66">
        <f t="shared" si="2"/>
        <v>0</v>
      </c>
      <c r="Y19" s="86">
        <f t="shared" si="3"/>
        <v>82.262</v>
      </c>
      <c r="Z19" s="10">
        <f t="shared" si="4"/>
        <v>82.47</v>
      </c>
      <c r="AB19" s="122">
        <v>2</v>
      </c>
      <c r="AC19" s="123" t="s">
        <v>66</v>
      </c>
      <c r="AD19" s="123" t="s">
        <v>139</v>
      </c>
      <c r="AE19" s="124">
        <v>47.67</v>
      </c>
    </row>
    <row r="20" spans="1:48" ht="15.6" customHeight="1" thickBot="1" x14ac:dyDescent="0.3">
      <c r="A20" s="74">
        <v>19</v>
      </c>
      <c r="B20" s="5">
        <v>67</v>
      </c>
      <c r="C20" s="14" t="s">
        <v>122</v>
      </c>
      <c r="D20" s="20" t="s">
        <v>150</v>
      </c>
      <c r="E20" s="15" t="s">
        <v>129</v>
      </c>
      <c r="F20" s="35"/>
      <c r="G20" s="36"/>
      <c r="H20" s="36"/>
      <c r="I20" s="37"/>
      <c r="J20" s="36"/>
      <c r="K20" s="36"/>
      <c r="L20" s="38"/>
      <c r="M20" s="39">
        <v>84.266000000000005</v>
      </c>
      <c r="N20" s="40">
        <f t="shared" si="0"/>
        <v>0</v>
      </c>
      <c r="O20" s="81">
        <f t="shared" si="1"/>
        <v>84.266000000000005</v>
      </c>
      <c r="P20" s="62">
        <v>1</v>
      </c>
      <c r="Q20" s="63"/>
      <c r="R20" s="63"/>
      <c r="S20" s="63"/>
      <c r="T20" s="63"/>
      <c r="U20" s="63"/>
      <c r="V20" s="64"/>
      <c r="W20" s="65">
        <v>79.462000000000003</v>
      </c>
      <c r="X20" s="66">
        <f t="shared" si="2"/>
        <v>2</v>
      </c>
      <c r="Y20" s="86">
        <f t="shared" si="3"/>
        <v>81.462000000000003</v>
      </c>
      <c r="Z20" s="10">
        <f t="shared" si="4"/>
        <v>82.864000000000004</v>
      </c>
      <c r="AG20" s="113"/>
      <c r="AH20" s="114" t="s">
        <v>174</v>
      </c>
      <c r="AI20" s="114"/>
      <c r="AJ20" s="115"/>
      <c r="AL20" s="113"/>
      <c r="AM20" s="114" t="s">
        <v>174</v>
      </c>
      <c r="AN20" s="114"/>
      <c r="AO20" s="115"/>
      <c r="AQ20" s="113"/>
      <c r="AR20" s="114" t="s">
        <v>174</v>
      </c>
      <c r="AS20" s="114"/>
      <c r="AT20" s="115"/>
    </row>
    <row r="21" spans="1:48" ht="15.6" customHeight="1" x14ac:dyDescent="0.25">
      <c r="A21" s="74">
        <v>20</v>
      </c>
      <c r="B21" s="5">
        <v>93</v>
      </c>
      <c r="C21" s="14" t="s">
        <v>124</v>
      </c>
      <c r="D21" s="20" t="s">
        <v>38</v>
      </c>
      <c r="E21" s="15" t="s">
        <v>129</v>
      </c>
      <c r="F21" s="35"/>
      <c r="G21" s="36"/>
      <c r="H21" s="36"/>
      <c r="I21" s="37"/>
      <c r="J21" s="36"/>
      <c r="K21" s="36"/>
      <c r="L21" s="38"/>
      <c r="M21" s="39">
        <v>83.105999999999995</v>
      </c>
      <c r="N21" s="40">
        <f t="shared" si="0"/>
        <v>0</v>
      </c>
      <c r="O21" s="81">
        <f t="shared" si="1"/>
        <v>83.105999999999995</v>
      </c>
      <c r="P21" s="62"/>
      <c r="Q21" s="63"/>
      <c r="R21" s="63"/>
      <c r="S21" s="63"/>
      <c r="T21" s="63"/>
      <c r="U21" s="63"/>
      <c r="V21" s="64"/>
      <c r="W21" s="65">
        <v>82.956999999999994</v>
      </c>
      <c r="X21" s="66">
        <f t="shared" si="2"/>
        <v>0</v>
      </c>
      <c r="Y21" s="86">
        <f t="shared" si="3"/>
        <v>82.956999999999994</v>
      </c>
      <c r="Z21" s="10">
        <f t="shared" si="4"/>
        <v>83.031499999999994</v>
      </c>
      <c r="AB21" s="113"/>
      <c r="AC21" s="114" t="s">
        <v>128</v>
      </c>
      <c r="AD21" s="114"/>
      <c r="AE21" s="115"/>
      <c r="AG21" s="116">
        <v>1</v>
      </c>
      <c r="AH21" s="117" t="s">
        <v>58</v>
      </c>
      <c r="AI21" s="117" t="s">
        <v>139</v>
      </c>
      <c r="AJ21" s="118">
        <v>47.98</v>
      </c>
      <c r="AL21" s="116">
        <v>1</v>
      </c>
      <c r="AM21" s="117" t="s">
        <v>173</v>
      </c>
      <c r="AN21" s="117"/>
      <c r="AO21" s="118"/>
      <c r="AQ21" s="116">
        <v>1</v>
      </c>
      <c r="AR21" s="117" t="s">
        <v>175</v>
      </c>
      <c r="AS21" s="117"/>
      <c r="AT21" s="118"/>
    </row>
    <row r="22" spans="1:48" ht="15.6" customHeight="1" x14ac:dyDescent="0.25">
      <c r="A22" s="74">
        <v>21</v>
      </c>
      <c r="B22" s="5">
        <v>101</v>
      </c>
      <c r="C22" s="14" t="s">
        <v>52</v>
      </c>
      <c r="D22" s="20" t="s">
        <v>146</v>
      </c>
      <c r="E22" s="15" t="s">
        <v>129</v>
      </c>
      <c r="F22" s="35"/>
      <c r="G22" s="36"/>
      <c r="H22" s="36"/>
      <c r="I22" s="37"/>
      <c r="J22" s="36"/>
      <c r="K22" s="36"/>
      <c r="L22" s="38"/>
      <c r="M22" s="39">
        <v>84.599000000000004</v>
      </c>
      <c r="N22" s="40">
        <f t="shared" si="0"/>
        <v>0</v>
      </c>
      <c r="O22" s="81">
        <f t="shared" si="1"/>
        <v>84.599000000000004</v>
      </c>
      <c r="P22" s="62">
        <v>3</v>
      </c>
      <c r="Q22" s="63"/>
      <c r="R22" s="63"/>
      <c r="S22" s="63"/>
      <c r="T22" s="63"/>
      <c r="U22" s="63"/>
      <c r="V22" s="64"/>
      <c r="W22" s="65">
        <v>75.936999999999998</v>
      </c>
      <c r="X22" s="66">
        <f t="shared" si="2"/>
        <v>6</v>
      </c>
      <c r="Y22" s="86">
        <f t="shared" si="3"/>
        <v>81.936999999999998</v>
      </c>
      <c r="Z22" s="10">
        <f t="shared" si="4"/>
        <v>83.268000000000001</v>
      </c>
      <c r="AB22" s="116">
        <v>1</v>
      </c>
      <c r="AC22" s="117" t="s">
        <v>85</v>
      </c>
      <c r="AD22" s="117" t="s">
        <v>16</v>
      </c>
      <c r="AE22" s="118">
        <v>28.32</v>
      </c>
      <c r="AG22" s="119">
        <v>2</v>
      </c>
      <c r="AH22" s="120" t="s">
        <v>56</v>
      </c>
      <c r="AI22" s="120" t="s">
        <v>139</v>
      </c>
      <c r="AJ22" s="121"/>
      <c r="AL22" s="119">
        <v>2</v>
      </c>
      <c r="AM22" s="120"/>
      <c r="AN22" s="120"/>
      <c r="AO22" s="121"/>
      <c r="AQ22" s="119">
        <v>2</v>
      </c>
      <c r="AR22" s="120"/>
      <c r="AS22" s="120"/>
      <c r="AT22" s="121"/>
    </row>
    <row r="23" spans="1:48" ht="15.6" customHeight="1" thickBot="1" x14ac:dyDescent="0.3">
      <c r="A23" s="74">
        <v>22</v>
      </c>
      <c r="B23" s="5">
        <v>95</v>
      </c>
      <c r="C23" s="14" t="s">
        <v>50</v>
      </c>
      <c r="D23" s="20" t="s">
        <v>146</v>
      </c>
      <c r="E23" s="15" t="s">
        <v>129</v>
      </c>
      <c r="F23" s="35">
        <v>1</v>
      </c>
      <c r="G23" s="36"/>
      <c r="H23" s="36"/>
      <c r="I23" s="37"/>
      <c r="J23" s="36"/>
      <c r="K23" s="36"/>
      <c r="L23" s="38"/>
      <c r="M23" s="39">
        <v>82.718000000000004</v>
      </c>
      <c r="N23" s="40">
        <f t="shared" si="0"/>
        <v>2</v>
      </c>
      <c r="O23" s="81">
        <f t="shared" si="1"/>
        <v>84.718000000000004</v>
      </c>
      <c r="P23" s="62"/>
      <c r="Q23" s="63"/>
      <c r="R23" s="63"/>
      <c r="S23" s="63"/>
      <c r="T23" s="63"/>
      <c r="U23" s="63"/>
      <c r="V23" s="64"/>
      <c r="W23" s="65">
        <v>82.001000000000005</v>
      </c>
      <c r="X23" s="66">
        <f t="shared" si="2"/>
        <v>0</v>
      </c>
      <c r="Y23" s="86">
        <f t="shared" si="3"/>
        <v>82.001000000000005</v>
      </c>
      <c r="Z23" s="10">
        <f t="shared" si="4"/>
        <v>83.359499999999997</v>
      </c>
      <c r="AB23" s="122">
        <v>2</v>
      </c>
      <c r="AC23" s="123" t="s">
        <v>44</v>
      </c>
      <c r="AD23" s="123" t="s">
        <v>16</v>
      </c>
      <c r="AE23" s="124">
        <v>28.12</v>
      </c>
      <c r="AG23" s="119">
        <v>3</v>
      </c>
      <c r="AH23" s="120" t="s">
        <v>176</v>
      </c>
      <c r="AI23" s="120" t="s">
        <v>139</v>
      </c>
      <c r="AJ23" s="121"/>
      <c r="AL23" s="119">
        <v>3</v>
      </c>
      <c r="AM23" s="120"/>
      <c r="AN23" s="120"/>
      <c r="AO23" s="121"/>
      <c r="AQ23" s="119">
        <v>3</v>
      </c>
      <c r="AR23" s="120"/>
      <c r="AS23" s="120"/>
      <c r="AT23" s="121"/>
    </row>
    <row r="24" spans="1:48" ht="15.6" customHeight="1" thickBot="1" x14ac:dyDescent="0.3">
      <c r="A24" s="74">
        <v>23</v>
      </c>
      <c r="B24" s="5">
        <v>65</v>
      </c>
      <c r="C24" s="14" t="s">
        <v>97</v>
      </c>
      <c r="D24" s="20" t="s">
        <v>143</v>
      </c>
      <c r="E24" s="15" t="s">
        <v>129</v>
      </c>
      <c r="F24" s="35">
        <v>1</v>
      </c>
      <c r="G24" s="36"/>
      <c r="H24" s="36"/>
      <c r="I24" s="37"/>
      <c r="J24" s="36"/>
      <c r="K24" s="36"/>
      <c r="L24" s="38"/>
      <c r="M24" s="39">
        <v>83.073999999999998</v>
      </c>
      <c r="N24" s="40">
        <f t="shared" si="0"/>
        <v>2</v>
      </c>
      <c r="O24" s="81">
        <f t="shared" si="1"/>
        <v>85.073999999999998</v>
      </c>
      <c r="P24" s="62"/>
      <c r="Q24" s="63"/>
      <c r="R24" s="63"/>
      <c r="S24" s="63"/>
      <c r="T24" s="63"/>
      <c r="U24" s="63"/>
      <c r="V24" s="64"/>
      <c r="W24" s="65">
        <v>82.122</v>
      </c>
      <c r="X24" s="66">
        <f t="shared" si="2"/>
        <v>0</v>
      </c>
      <c r="Y24" s="86">
        <f t="shared" si="3"/>
        <v>82.122</v>
      </c>
      <c r="Z24" s="10">
        <f t="shared" si="4"/>
        <v>83.597999999999999</v>
      </c>
      <c r="AC24" s="125"/>
      <c r="AD24" s="125"/>
      <c r="AG24" s="122">
        <v>4</v>
      </c>
      <c r="AH24" s="123" t="s">
        <v>57</v>
      </c>
      <c r="AI24" s="123" t="s">
        <v>139</v>
      </c>
      <c r="AJ24" s="124"/>
      <c r="AL24" s="122">
        <v>4</v>
      </c>
      <c r="AM24" s="123"/>
      <c r="AN24" s="123"/>
      <c r="AO24" s="124"/>
      <c r="AQ24" s="122">
        <v>4</v>
      </c>
      <c r="AR24" s="123"/>
      <c r="AS24" s="123"/>
      <c r="AT24" s="124"/>
    </row>
    <row r="25" spans="1:48" ht="15.6" customHeight="1" x14ac:dyDescent="0.25">
      <c r="A25" s="74">
        <v>24</v>
      </c>
      <c r="B25" s="5">
        <v>87</v>
      </c>
      <c r="C25" s="14" t="s">
        <v>43</v>
      </c>
      <c r="D25" s="20" t="s">
        <v>38</v>
      </c>
      <c r="E25" s="15" t="s">
        <v>129</v>
      </c>
      <c r="F25" s="35"/>
      <c r="G25" s="36"/>
      <c r="H25" s="36"/>
      <c r="I25" s="37"/>
      <c r="J25" s="36"/>
      <c r="K25" s="36"/>
      <c r="L25" s="38"/>
      <c r="M25" s="39">
        <v>84.512</v>
      </c>
      <c r="N25" s="40">
        <f t="shared" si="0"/>
        <v>0</v>
      </c>
      <c r="O25" s="81">
        <f t="shared" si="1"/>
        <v>84.512</v>
      </c>
      <c r="P25" s="62"/>
      <c r="Q25" s="63"/>
      <c r="R25" s="63"/>
      <c r="S25" s="63"/>
      <c r="T25" s="63"/>
      <c r="U25" s="63"/>
      <c r="V25" s="64"/>
      <c r="W25" s="65">
        <v>82.938000000000002</v>
      </c>
      <c r="X25" s="66">
        <f t="shared" si="2"/>
        <v>0</v>
      </c>
      <c r="Y25" s="86">
        <f t="shared" si="3"/>
        <v>82.938000000000002</v>
      </c>
      <c r="Z25" s="10">
        <f t="shared" si="4"/>
        <v>83.724999999999994</v>
      </c>
      <c r="AC25" s="125"/>
      <c r="AD25" s="125"/>
    </row>
    <row r="26" spans="1:48" ht="15.6" customHeight="1" x14ac:dyDescent="0.25">
      <c r="A26" s="74">
        <v>25</v>
      </c>
      <c r="B26" s="5">
        <v>32</v>
      </c>
      <c r="C26" s="14" t="s">
        <v>95</v>
      </c>
      <c r="D26" s="20" t="s">
        <v>143</v>
      </c>
      <c r="E26" s="15" t="s">
        <v>129</v>
      </c>
      <c r="F26" s="35">
        <v>2</v>
      </c>
      <c r="G26" s="36"/>
      <c r="H26" s="36"/>
      <c r="I26" s="37"/>
      <c r="J26" s="36"/>
      <c r="K26" s="36"/>
      <c r="L26" s="38"/>
      <c r="M26" s="39">
        <v>85.506</v>
      </c>
      <c r="N26" s="40">
        <f t="shared" si="0"/>
        <v>4</v>
      </c>
      <c r="O26" s="81">
        <f t="shared" si="1"/>
        <v>89.506</v>
      </c>
      <c r="P26" s="62">
        <v>1</v>
      </c>
      <c r="Q26" s="63"/>
      <c r="R26" s="63"/>
      <c r="S26" s="63"/>
      <c r="T26" s="63"/>
      <c r="U26" s="63"/>
      <c r="V26" s="64"/>
      <c r="W26" s="65">
        <v>76.947999999999993</v>
      </c>
      <c r="X26" s="66">
        <f t="shared" si="2"/>
        <v>2</v>
      </c>
      <c r="Y26" s="86">
        <f t="shared" si="3"/>
        <v>78.947999999999993</v>
      </c>
      <c r="Z26" s="10">
        <f t="shared" si="4"/>
        <v>84.227000000000004</v>
      </c>
      <c r="AC26" s="125"/>
      <c r="AD26" s="125"/>
      <c r="AV26" s="125"/>
    </row>
    <row r="27" spans="1:48" ht="15.6" customHeight="1" x14ac:dyDescent="0.25">
      <c r="A27" s="74">
        <v>26</v>
      </c>
      <c r="B27" s="5">
        <v>90</v>
      </c>
      <c r="C27" s="14" t="s">
        <v>45</v>
      </c>
      <c r="D27" s="20" t="s">
        <v>38</v>
      </c>
      <c r="E27" s="15" t="s">
        <v>129</v>
      </c>
      <c r="F27" s="35">
        <v>1</v>
      </c>
      <c r="G27" s="36"/>
      <c r="H27" s="36"/>
      <c r="I27" s="37"/>
      <c r="J27" s="36"/>
      <c r="K27" s="36"/>
      <c r="L27" s="38"/>
      <c r="M27" s="39">
        <v>85.119</v>
      </c>
      <c r="N27" s="40">
        <f t="shared" si="0"/>
        <v>2</v>
      </c>
      <c r="O27" s="81">
        <f t="shared" si="1"/>
        <v>87.119</v>
      </c>
      <c r="P27" s="62"/>
      <c r="Q27" s="63"/>
      <c r="R27" s="63"/>
      <c r="S27" s="63"/>
      <c r="T27" s="63"/>
      <c r="U27" s="63"/>
      <c r="V27" s="64"/>
      <c r="W27" s="65">
        <v>81.38</v>
      </c>
      <c r="X27" s="66">
        <f t="shared" si="2"/>
        <v>0</v>
      </c>
      <c r="Y27" s="86">
        <f t="shared" si="3"/>
        <v>81.38</v>
      </c>
      <c r="Z27" s="10">
        <f t="shared" si="4"/>
        <v>84.249499999999998</v>
      </c>
      <c r="AC27" s="125"/>
      <c r="AD27" s="125"/>
      <c r="AV27" s="125"/>
    </row>
    <row r="28" spans="1:48" ht="15.6" customHeight="1" thickBot="1" x14ac:dyDescent="0.3">
      <c r="A28" s="74">
        <v>27</v>
      </c>
      <c r="B28" s="5">
        <v>20</v>
      </c>
      <c r="C28" s="14" t="s">
        <v>84</v>
      </c>
      <c r="D28" s="20" t="s">
        <v>141</v>
      </c>
      <c r="E28" s="15" t="s">
        <v>129</v>
      </c>
      <c r="F28" s="35">
        <v>1</v>
      </c>
      <c r="G28" s="36"/>
      <c r="H28" s="36"/>
      <c r="I28" s="37"/>
      <c r="J28" s="36"/>
      <c r="K28" s="36"/>
      <c r="L28" s="38"/>
      <c r="M28" s="39">
        <v>83</v>
      </c>
      <c r="N28" s="40">
        <f t="shared" si="0"/>
        <v>2</v>
      </c>
      <c r="O28" s="81">
        <f t="shared" si="1"/>
        <v>85</v>
      </c>
      <c r="P28" s="62">
        <v>2</v>
      </c>
      <c r="Q28" s="63"/>
      <c r="R28" s="63"/>
      <c r="S28" s="63"/>
      <c r="T28" s="63"/>
      <c r="U28" s="63"/>
      <c r="V28" s="64"/>
      <c r="W28" s="65">
        <v>80.259</v>
      </c>
      <c r="X28" s="66">
        <f t="shared" si="2"/>
        <v>4</v>
      </c>
      <c r="Y28" s="86">
        <f t="shared" si="3"/>
        <v>84.259</v>
      </c>
      <c r="Z28" s="10">
        <f t="shared" si="4"/>
        <v>84.629500000000007</v>
      </c>
      <c r="AC28" s="130" t="s">
        <v>177</v>
      </c>
      <c r="AD28" s="125"/>
      <c r="AV28" s="125"/>
    </row>
    <row r="29" spans="1:48" ht="15.6" customHeight="1" thickBot="1" x14ac:dyDescent="0.3">
      <c r="A29" s="74">
        <v>28</v>
      </c>
      <c r="B29" s="5">
        <v>12</v>
      </c>
      <c r="C29" s="14" t="s">
        <v>60</v>
      </c>
      <c r="D29" s="20" t="s">
        <v>142</v>
      </c>
      <c r="E29" s="15" t="s">
        <v>129</v>
      </c>
      <c r="F29" s="35"/>
      <c r="G29" s="36"/>
      <c r="H29" s="36"/>
      <c r="I29" s="37"/>
      <c r="J29" s="36"/>
      <c r="K29" s="36"/>
      <c r="L29" s="38"/>
      <c r="M29" s="39">
        <v>81.332999999999998</v>
      </c>
      <c r="N29" s="40">
        <f t="shared" si="0"/>
        <v>0</v>
      </c>
      <c r="O29" s="81">
        <f t="shared" si="1"/>
        <v>81.332999999999998</v>
      </c>
      <c r="P29" s="62">
        <v>1</v>
      </c>
      <c r="Q29" s="63"/>
      <c r="R29" s="63"/>
      <c r="S29" s="63"/>
      <c r="T29" s="63"/>
      <c r="U29" s="63"/>
      <c r="V29" s="64"/>
      <c r="W29" s="65">
        <v>87</v>
      </c>
      <c r="X29" s="66">
        <f t="shared" si="2"/>
        <v>2</v>
      </c>
      <c r="Y29" s="86">
        <f t="shared" si="3"/>
        <v>89</v>
      </c>
      <c r="Z29" s="10">
        <f t="shared" si="4"/>
        <v>85.166499999999999</v>
      </c>
      <c r="AB29" s="131">
        <v>1</v>
      </c>
      <c r="AC29" s="132" t="s">
        <v>20</v>
      </c>
      <c r="AD29" s="132" t="s">
        <v>184</v>
      </c>
      <c r="AE29" s="133"/>
      <c r="AV29" s="125"/>
    </row>
    <row r="30" spans="1:48" ht="15.6" customHeight="1" x14ac:dyDescent="0.25">
      <c r="A30" s="74">
        <v>29</v>
      </c>
      <c r="B30" s="5">
        <v>22</v>
      </c>
      <c r="C30" s="14" t="s">
        <v>102</v>
      </c>
      <c r="D30" s="20" t="s">
        <v>100</v>
      </c>
      <c r="E30" s="15" t="s">
        <v>129</v>
      </c>
      <c r="F30" s="35"/>
      <c r="G30" s="36"/>
      <c r="H30" s="36"/>
      <c r="I30" s="37"/>
      <c r="J30" s="36"/>
      <c r="K30" s="36"/>
      <c r="L30" s="38"/>
      <c r="M30" s="39">
        <v>87.367000000000004</v>
      </c>
      <c r="N30" s="40">
        <f t="shared" si="0"/>
        <v>0</v>
      </c>
      <c r="O30" s="81">
        <f t="shared" si="1"/>
        <v>87.367000000000004</v>
      </c>
      <c r="P30" s="62"/>
      <c r="Q30" s="63"/>
      <c r="R30" s="63"/>
      <c r="S30" s="63"/>
      <c r="T30" s="63"/>
      <c r="U30" s="63"/>
      <c r="V30" s="64"/>
      <c r="W30" s="65">
        <v>83.4</v>
      </c>
      <c r="X30" s="66">
        <f t="shared" si="2"/>
        <v>0</v>
      </c>
      <c r="Y30" s="86">
        <f t="shared" si="3"/>
        <v>83.4</v>
      </c>
      <c r="Z30" s="10">
        <f t="shared" si="4"/>
        <v>85.383499999999998</v>
      </c>
      <c r="AV30" s="125"/>
    </row>
    <row r="31" spans="1:48" ht="15.6" customHeight="1" x14ac:dyDescent="0.25">
      <c r="A31" s="74">
        <v>30</v>
      </c>
      <c r="B31" s="5">
        <v>23</v>
      </c>
      <c r="C31" s="14" t="s">
        <v>74</v>
      </c>
      <c r="D31" s="20" t="s">
        <v>143</v>
      </c>
      <c r="E31" s="15" t="s">
        <v>129</v>
      </c>
      <c r="F31" s="35">
        <v>1</v>
      </c>
      <c r="G31" s="36"/>
      <c r="H31" s="36"/>
      <c r="I31" s="37"/>
      <c r="J31" s="36"/>
      <c r="K31" s="36"/>
      <c r="L31" s="38"/>
      <c r="M31" s="39">
        <v>84.462999999999994</v>
      </c>
      <c r="N31" s="40">
        <f t="shared" si="0"/>
        <v>2</v>
      </c>
      <c r="O31" s="81">
        <f t="shared" si="1"/>
        <v>86.462999999999994</v>
      </c>
      <c r="P31" s="62">
        <v>1</v>
      </c>
      <c r="Q31" s="63"/>
      <c r="R31" s="63"/>
      <c r="S31" s="63"/>
      <c r="T31" s="63"/>
      <c r="U31" s="63"/>
      <c r="V31" s="64"/>
      <c r="W31" s="65">
        <v>82.307000000000002</v>
      </c>
      <c r="X31" s="66">
        <f t="shared" si="2"/>
        <v>2</v>
      </c>
      <c r="Y31" s="86">
        <f t="shared" si="3"/>
        <v>84.307000000000002</v>
      </c>
      <c r="Z31" s="10">
        <f t="shared" si="4"/>
        <v>85.384999999999991</v>
      </c>
      <c r="AV31" s="134"/>
    </row>
    <row r="32" spans="1:48" ht="15.6" customHeight="1" x14ac:dyDescent="0.25">
      <c r="A32" s="74">
        <v>31</v>
      </c>
      <c r="B32" s="5">
        <v>39</v>
      </c>
      <c r="C32" s="14" t="s">
        <v>111</v>
      </c>
      <c r="D32" s="20" t="s">
        <v>110</v>
      </c>
      <c r="E32" s="15" t="s">
        <v>129</v>
      </c>
      <c r="F32" s="35">
        <v>1</v>
      </c>
      <c r="G32" s="36"/>
      <c r="H32" s="36"/>
      <c r="I32" s="37"/>
      <c r="J32" s="36"/>
      <c r="K32" s="36"/>
      <c r="L32" s="38"/>
      <c r="M32" s="39">
        <v>85.040999999999997</v>
      </c>
      <c r="N32" s="40">
        <f t="shared" si="0"/>
        <v>2</v>
      </c>
      <c r="O32" s="81">
        <f t="shared" si="1"/>
        <v>87.040999999999997</v>
      </c>
      <c r="P32" s="62"/>
      <c r="Q32" s="63"/>
      <c r="R32" s="63"/>
      <c r="S32" s="63"/>
      <c r="T32" s="63"/>
      <c r="U32" s="63"/>
      <c r="V32" s="64"/>
      <c r="W32" s="65">
        <v>84.521000000000001</v>
      </c>
      <c r="X32" s="66">
        <f t="shared" si="2"/>
        <v>0</v>
      </c>
      <c r="Y32" s="86">
        <f t="shared" si="3"/>
        <v>84.521000000000001</v>
      </c>
      <c r="Z32" s="10">
        <f t="shared" si="4"/>
        <v>85.781000000000006</v>
      </c>
      <c r="AB32" s="111"/>
      <c r="AC32" s="111"/>
      <c r="AD32" s="111"/>
      <c r="AE32" s="112"/>
      <c r="AV32" s="125"/>
    </row>
    <row r="33" spans="1:48" ht="15.6" customHeight="1" x14ac:dyDescent="0.25">
      <c r="A33" s="74">
        <v>32</v>
      </c>
      <c r="B33" s="5">
        <v>48</v>
      </c>
      <c r="C33" s="14" t="s">
        <v>112</v>
      </c>
      <c r="D33" s="20" t="s">
        <v>110</v>
      </c>
      <c r="E33" s="15" t="s">
        <v>129</v>
      </c>
      <c r="F33" s="35"/>
      <c r="G33" s="36"/>
      <c r="H33" s="36"/>
      <c r="I33" s="37"/>
      <c r="J33" s="36"/>
      <c r="K33" s="36"/>
      <c r="L33" s="38"/>
      <c r="M33" s="39">
        <v>87.638999999999996</v>
      </c>
      <c r="N33" s="40">
        <f t="shared" si="0"/>
        <v>0</v>
      </c>
      <c r="O33" s="81">
        <f t="shared" si="1"/>
        <v>87.638999999999996</v>
      </c>
      <c r="P33" s="62"/>
      <c r="Q33" s="63"/>
      <c r="R33" s="63"/>
      <c r="S33" s="63"/>
      <c r="T33" s="63"/>
      <c r="U33" s="63"/>
      <c r="V33" s="64"/>
      <c r="W33" s="65">
        <v>84.5</v>
      </c>
      <c r="X33" s="66">
        <f t="shared" si="2"/>
        <v>0</v>
      </c>
      <c r="Y33" s="86">
        <f t="shared" si="3"/>
        <v>84.5</v>
      </c>
      <c r="Z33" s="10">
        <f t="shared" si="4"/>
        <v>86.069500000000005</v>
      </c>
      <c r="AB33" s="111"/>
      <c r="AC33" s="111"/>
      <c r="AD33" s="111"/>
      <c r="AE33" s="112"/>
      <c r="AV33" s="125"/>
    </row>
    <row r="34" spans="1:48" ht="15.6" customHeight="1" x14ac:dyDescent="0.25">
      <c r="A34" s="74">
        <v>33</v>
      </c>
      <c r="B34" s="5">
        <v>3</v>
      </c>
      <c r="C34" s="14" t="s">
        <v>46</v>
      </c>
      <c r="D34" s="20" t="s">
        <v>142</v>
      </c>
      <c r="E34" s="15" t="s">
        <v>129</v>
      </c>
      <c r="F34" s="35">
        <v>1</v>
      </c>
      <c r="G34" s="36"/>
      <c r="H34" s="36"/>
      <c r="I34" s="37"/>
      <c r="J34" s="36"/>
      <c r="K34" s="36"/>
      <c r="L34" s="38"/>
      <c r="M34" s="39">
        <v>85.183000000000007</v>
      </c>
      <c r="N34" s="40">
        <f t="shared" ref="N34:N55" si="5">SUM((F34*2),(G34*3),(H34*4),(I34*5),(J34*8),(K34*10),(L34*300))</f>
        <v>2</v>
      </c>
      <c r="O34" s="81">
        <f t="shared" ref="O34:O65" si="6">SUM(M34,N34)</f>
        <v>87.183000000000007</v>
      </c>
      <c r="P34" s="62"/>
      <c r="Q34" s="63">
        <v>1</v>
      </c>
      <c r="R34" s="63"/>
      <c r="S34" s="63"/>
      <c r="T34" s="63"/>
      <c r="U34" s="63"/>
      <c r="V34" s="64"/>
      <c r="W34" s="65">
        <v>82.938000000000002</v>
      </c>
      <c r="X34" s="66">
        <f t="shared" ref="X34:X65" si="7">SUM((P34*2),(Q34*3),(R34*4),(S34*5),(T34*8),(U34*10),(V34*300))</f>
        <v>3</v>
      </c>
      <c r="Y34" s="86">
        <f t="shared" ref="Y34:Y65" si="8">SUM(W34,X34)</f>
        <v>85.938000000000002</v>
      </c>
      <c r="Z34" s="10">
        <f t="shared" ref="Z34:Z55" si="9">SUM((O34+Y34)/2)</f>
        <v>86.560500000000005</v>
      </c>
      <c r="AB34" s="111"/>
      <c r="AC34" s="111"/>
      <c r="AD34" s="111"/>
      <c r="AE34" s="112"/>
      <c r="AG34" s="111"/>
      <c r="AH34" s="110" t="s">
        <v>178</v>
      </c>
      <c r="AI34" s="110"/>
      <c r="AJ34" s="112"/>
      <c r="AK34" s="111"/>
      <c r="AL34" s="111"/>
      <c r="AM34" s="110" t="s">
        <v>179</v>
      </c>
      <c r="AN34" s="110"/>
      <c r="AO34" s="112"/>
      <c r="AP34" s="111"/>
      <c r="AQ34" s="111"/>
      <c r="AR34" s="110" t="s">
        <v>180</v>
      </c>
      <c r="AS34" s="110"/>
      <c r="AT34" s="112"/>
    </row>
    <row r="35" spans="1:48" s="3" customFormat="1" ht="15.6" customHeight="1" thickBot="1" x14ac:dyDescent="0.3">
      <c r="A35" s="74">
        <v>34</v>
      </c>
      <c r="B35" s="5">
        <v>1</v>
      </c>
      <c r="C35" s="14" t="s">
        <v>15</v>
      </c>
      <c r="D35" s="20" t="s">
        <v>16</v>
      </c>
      <c r="E35" s="15" t="s">
        <v>129</v>
      </c>
      <c r="F35" s="35"/>
      <c r="G35" s="36"/>
      <c r="H35" s="36"/>
      <c r="I35" s="36">
        <v>1</v>
      </c>
      <c r="J35" s="36"/>
      <c r="K35" s="36"/>
      <c r="L35" s="38"/>
      <c r="M35" s="39">
        <v>72.575000000000003</v>
      </c>
      <c r="N35" s="40">
        <f t="shared" si="5"/>
        <v>5</v>
      </c>
      <c r="O35" s="81">
        <f t="shared" si="6"/>
        <v>77.575000000000003</v>
      </c>
      <c r="P35" s="62"/>
      <c r="Q35" s="63"/>
      <c r="R35" s="63"/>
      <c r="S35" s="63"/>
      <c r="T35" s="63"/>
      <c r="U35" s="63"/>
      <c r="V35" s="64"/>
      <c r="W35" s="65">
        <v>95.745000000000005</v>
      </c>
      <c r="X35" s="66">
        <f t="shared" si="7"/>
        <v>0</v>
      </c>
      <c r="Y35" s="86">
        <f t="shared" si="8"/>
        <v>95.745000000000005</v>
      </c>
      <c r="Z35" s="10">
        <f t="shared" si="9"/>
        <v>86.66</v>
      </c>
      <c r="AA35" s="111"/>
      <c r="AB35" s="109"/>
      <c r="AC35" s="109"/>
      <c r="AD35" s="109"/>
      <c r="AE35" s="126"/>
      <c r="AF35" s="111"/>
      <c r="AG35" s="111"/>
      <c r="AH35" s="110" t="s">
        <v>181</v>
      </c>
      <c r="AI35" s="110"/>
      <c r="AJ35" s="112"/>
      <c r="AK35" s="111"/>
      <c r="AL35" s="111"/>
      <c r="AM35" s="110" t="s">
        <v>182</v>
      </c>
      <c r="AN35" s="110"/>
      <c r="AO35" s="112"/>
      <c r="AP35" s="111"/>
      <c r="AQ35" s="111"/>
      <c r="AR35" s="110" t="s">
        <v>183</v>
      </c>
      <c r="AS35" s="110"/>
      <c r="AT35" s="112"/>
      <c r="AU35" s="109"/>
      <c r="AV35" s="109"/>
    </row>
    <row r="36" spans="1:48" s="3" customFormat="1" ht="15.6" customHeight="1" x14ac:dyDescent="0.25">
      <c r="A36" s="74">
        <v>35</v>
      </c>
      <c r="B36" s="5">
        <v>98</v>
      </c>
      <c r="C36" s="14" t="s">
        <v>51</v>
      </c>
      <c r="D36" s="20" t="s">
        <v>146</v>
      </c>
      <c r="E36" s="15" t="s">
        <v>129</v>
      </c>
      <c r="F36" s="35">
        <v>1</v>
      </c>
      <c r="G36" s="36">
        <v>2</v>
      </c>
      <c r="H36" s="36"/>
      <c r="I36" s="37"/>
      <c r="J36" s="36"/>
      <c r="K36" s="36">
        <v>1</v>
      </c>
      <c r="L36" s="38"/>
      <c r="M36" s="39">
        <v>79.734999999999999</v>
      </c>
      <c r="N36" s="40">
        <f t="shared" si="5"/>
        <v>18</v>
      </c>
      <c r="O36" s="81">
        <f t="shared" si="6"/>
        <v>97.734999999999999</v>
      </c>
      <c r="P36" s="62">
        <v>2</v>
      </c>
      <c r="Q36" s="63"/>
      <c r="R36" s="63"/>
      <c r="S36" s="63"/>
      <c r="T36" s="63"/>
      <c r="U36" s="63"/>
      <c r="V36" s="64"/>
      <c r="W36" s="65">
        <v>72.347999999999999</v>
      </c>
      <c r="X36" s="66">
        <f t="shared" si="7"/>
        <v>4</v>
      </c>
      <c r="Y36" s="86">
        <f t="shared" si="8"/>
        <v>76.347999999999999</v>
      </c>
      <c r="Z36" s="10">
        <f t="shared" si="9"/>
        <v>87.041499999999999</v>
      </c>
      <c r="AA36" s="111"/>
      <c r="AB36" s="109"/>
      <c r="AC36" s="109"/>
      <c r="AD36" s="109"/>
      <c r="AE36" s="126"/>
      <c r="AF36" s="111"/>
      <c r="AG36" s="113"/>
      <c r="AH36" s="114" t="s">
        <v>157</v>
      </c>
      <c r="AI36" s="114"/>
      <c r="AJ36" s="115"/>
      <c r="AK36" s="109"/>
      <c r="AL36" s="113"/>
      <c r="AM36" s="114" t="s">
        <v>157</v>
      </c>
      <c r="AN36" s="114"/>
      <c r="AO36" s="115"/>
      <c r="AP36" s="109"/>
      <c r="AQ36" s="113"/>
      <c r="AR36" s="114" t="s">
        <v>157</v>
      </c>
      <c r="AS36" s="114"/>
      <c r="AT36" s="115"/>
      <c r="AU36" s="109"/>
      <c r="AV36" s="109"/>
    </row>
    <row r="37" spans="1:48" s="3" customFormat="1" ht="15.6" customHeight="1" x14ac:dyDescent="0.25">
      <c r="A37" s="74">
        <v>36</v>
      </c>
      <c r="B37" s="5">
        <v>9</v>
      </c>
      <c r="C37" s="14" t="s">
        <v>55</v>
      </c>
      <c r="D37" s="20" t="s">
        <v>142</v>
      </c>
      <c r="E37" s="15" t="s">
        <v>129</v>
      </c>
      <c r="F37" s="35">
        <v>2</v>
      </c>
      <c r="G37" s="36"/>
      <c r="H37" s="36"/>
      <c r="I37" s="37"/>
      <c r="J37" s="36"/>
      <c r="K37" s="36"/>
      <c r="L37" s="38"/>
      <c r="M37" s="39">
        <v>85.099000000000004</v>
      </c>
      <c r="N37" s="40">
        <f t="shared" si="5"/>
        <v>4</v>
      </c>
      <c r="O37" s="81">
        <f t="shared" si="6"/>
        <v>89.099000000000004</v>
      </c>
      <c r="P37" s="62">
        <v>1</v>
      </c>
      <c r="Q37" s="63"/>
      <c r="R37" s="63"/>
      <c r="S37" s="63"/>
      <c r="T37" s="63"/>
      <c r="U37" s="63"/>
      <c r="V37" s="64"/>
      <c r="W37" s="65">
        <v>83.012</v>
      </c>
      <c r="X37" s="66">
        <f t="shared" si="7"/>
        <v>2</v>
      </c>
      <c r="Y37" s="86">
        <f t="shared" si="8"/>
        <v>85.012</v>
      </c>
      <c r="Z37" s="10">
        <f t="shared" si="9"/>
        <v>87.055499999999995</v>
      </c>
      <c r="AA37" s="111"/>
      <c r="AB37" s="109"/>
      <c r="AC37" s="109"/>
      <c r="AD37" s="109"/>
      <c r="AE37" s="126"/>
      <c r="AF37" s="111"/>
      <c r="AG37" s="116">
        <v>1</v>
      </c>
      <c r="AH37" s="117" t="s">
        <v>20</v>
      </c>
      <c r="AI37" s="117" t="s">
        <v>184</v>
      </c>
      <c r="AJ37" s="118">
        <v>24.05</v>
      </c>
      <c r="AK37" s="109"/>
      <c r="AL37" s="116">
        <v>1</v>
      </c>
      <c r="AM37" s="117" t="s">
        <v>73</v>
      </c>
      <c r="AN37" s="117" t="s">
        <v>159</v>
      </c>
      <c r="AO37" s="118">
        <v>25.43</v>
      </c>
      <c r="AP37" s="109"/>
      <c r="AQ37" s="116">
        <v>1</v>
      </c>
      <c r="AR37" s="117" t="s">
        <v>120</v>
      </c>
      <c r="AS37" s="117" t="s">
        <v>150</v>
      </c>
      <c r="AT37" s="118">
        <v>29.71</v>
      </c>
      <c r="AU37" s="109"/>
      <c r="AV37" s="109"/>
    </row>
    <row r="38" spans="1:48" ht="15.6" customHeight="1" thickBot="1" x14ac:dyDescent="0.3">
      <c r="A38" s="74">
        <v>37</v>
      </c>
      <c r="B38" s="5">
        <v>110</v>
      </c>
      <c r="C38" s="14" t="s">
        <v>67</v>
      </c>
      <c r="D38" s="20" t="s">
        <v>149</v>
      </c>
      <c r="E38" s="15" t="s">
        <v>129</v>
      </c>
      <c r="F38" s="35">
        <v>1</v>
      </c>
      <c r="G38" s="36"/>
      <c r="H38" s="36"/>
      <c r="I38" s="36"/>
      <c r="J38" s="36"/>
      <c r="K38" s="36"/>
      <c r="L38" s="38"/>
      <c r="M38" s="91">
        <v>85.807000000000002</v>
      </c>
      <c r="N38" s="40">
        <f t="shared" si="5"/>
        <v>2</v>
      </c>
      <c r="O38" s="81">
        <f t="shared" si="6"/>
        <v>87.807000000000002</v>
      </c>
      <c r="P38" s="62">
        <v>3</v>
      </c>
      <c r="Q38" s="63"/>
      <c r="R38" s="63"/>
      <c r="S38" s="63"/>
      <c r="T38" s="63"/>
      <c r="U38" s="63"/>
      <c r="V38" s="64"/>
      <c r="W38" s="65">
        <v>81.650000000000006</v>
      </c>
      <c r="X38" s="66">
        <f t="shared" si="7"/>
        <v>6</v>
      </c>
      <c r="Y38" s="86">
        <f t="shared" si="8"/>
        <v>87.65</v>
      </c>
      <c r="Z38" s="10">
        <f t="shared" si="9"/>
        <v>87.728499999999997</v>
      </c>
      <c r="AG38" s="128">
        <v>2</v>
      </c>
      <c r="AH38" s="125" t="s">
        <v>21</v>
      </c>
      <c r="AI38" s="125" t="s">
        <v>184</v>
      </c>
      <c r="AJ38" s="135"/>
      <c r="AL38" s="128">
        <v>2</v>
      </c>
      <c r="AM38" s="125" t="s">
        <v>84</v>
      </c>
      <c r="AN38" s="125" t="s">
        <v>159</v>
      </c>
      <c r="AO38" s="135"/>
      <c r="AQ38" s="128">
        <v>2</v>
      </c>
      <c r="AR38" s="125" t="s">
        <v>122</v>
      </c>
      <c r="AS38" s="125" t="s">
        <v>150</v>
      </c>
      <c r="AT38" s="135"/>
      <c r="AU38" s="111"/>
      <c r="AV38" s="111"/>
    </row>
    <row r="39" spans="1:48" ht="15.6" customHeight="1" thickBot="1" x14ac:dyDescent="0.3">
      <c r="A39" s="74">
        <v>38</v>
      </c>
      <c r="B39" s="5">
        <v>40</v>
      </c>
      <c r="C39" s="14" t="s">
        <v>108</v>
      </c>
      <c r="D39" s="20" t="s">
        <v>100</v>
      </c>
      <c r="E39" s="15" t="s">
        <v>129</v>
      </c>
      <c r="F39" s="35"/>
      <c r="G39" s="36">
        <v>1</v>
      </c>
      <c r="H39" s="36"/>
      <c r="I39" s="37"/>
      <c r="J39" s="36"/>
      <c r="K39" s="36"/>
      <c r="L39" s="38"/>
      <c r="M39" s="39">
        <v>84.581000000000003</v>
      </c>
      <c r="N39" s="40">
        <f t="shared" si="5"/>
        <v>3</v>
      </c>
      <c r="O39" s="81">
        <f t="shared" si="6"/>
        <v>87.581000000000003</v>
      </c>
      <c r="P39" s="62">
        <v>1</v>
      </c>
      <c r="Q39" s="63"/>
      <c r="R39" s="63"/>
      <c r="S39" s="63"/>
      <c r="T39" s="63"/>
      <c r="U39" s="63"/>
      <c r="V39" s="64"/>
      <c r="W39" s="65">
        <v>87.808999999999997</v>
      </c>
      <c r="X39" s="66">
        <f t="shared" si="7"/>
        <v>2</v>
      </c>
      <c r="Y39" s="86">
        <f t="shared" si="8"/>
        <v>89.808999999999997</v>
      </c>
      <c r="Z39" s="10">
        <f t="shared" si="9"/>
        <v>88.694999999999993</v>
      </c>
      <c r="AG39" s="136"/>
      <c r="AH39" s="137"/>
      <c r="AI39" s="137"/>
      <c r="AJ39" s="138"/>
      <c r="AL39" s="136"/>
      <c r="AM39" s="137"/>
      <c r="AN39" s="137"/>
      <c r="AO39" s="138"/>
      <c r="AQ39" s="136"/>
      <c r="AR39" s="137"/>
      <c r="AS39" s="137"/>
      <c r="AT39" s="138"/>
      <c r="AU39" s="111"/>
      <c r="AV39" s="111"/>
    </row>
    <row r="40" spans="1:48" ht="15.6" customHeight="1" x14ac:dyDescent="0.25">
      <c r="A40" s="74">
        <v>39</v>
      </c>
      <c r="B40" s="5">
        <v>102</v>
      </c>
      <c r="C40" s="14" t="s">
        <v>80</v>
      </c>
      <c r="D40" s="20" t="s">
        <v>136</v>
      </c>
      <c r="E40" s="15" t="s">
        <v>129</v>
      </c>
      <c r="F40" s="35">
        <v>1</v>
      </c>
      <c r="G40" s="36"/>
      <c r="H40" s="36"/>
      <c r="I40" s="36">
        <v>1</v>
      </c>
      <c r="J40" s="36"/>
      <c r="K40" s="36"/>
      <c r="L40" s="38"/>
      <c r="M40" s="39">
        <v>89.572999999999993</v>
      </c>
      <c r="N40" s="40">
        <f t="shared" si="5"/>
        <v>7</v>
      </c>
      <c r="O40" s="81">
        <f t="shared" si="6"/>
        <v>96.572999999999993</v>
      </c>
      <c r="P40" s="62">
        <v>3</v>
      </c>
      <c r="Q40" s="63"/>
      <c r="R40" s="63"/>
      <c r="S40" s="63"/>
      <c r="T40" s="63"/>
      <c r="U40" s="63"/>
      <c r="V40" s="64"/>
      <c r="W40" s="65">
        <v>75.7</v>
      </c>
      <c r="X40" s="66">
        <f t="shared" si="7"/>
        <v>6</v>
      </c>
      <c r="Y40" s="86">
        <f t="shared" si="8"/>
        <v>81.7</v>
      </c>
      <c r="Z40" s="10">
        <f t="shared" si="9"/>
        <v>89.136499999999998</v>
      </c>
      <c r="AG40" s="113"/>
      <c r="AH40" s="114" t="s">
        <v>166</v>
      </c>
      <c r="AI40" s="114"/>
      <c r="AJ40" s="115"/>
      <c r="AL40" s="113"/>
      <c r="AM40" s="114" t="s">
        <v>166</v>
      </c>
      <c r="AN40" s="114"/>
      <c r="AO40" s="115"/>
      <c r="AQ40" s="113"/>
      <c r="AR40" s="114" t="s">
        <v>166</v>
      </c>
      <c r="AS40" s="114"/>
      <c r="AT40" s="115"/>
      <c r="AU40" s="111"/>
      <c r="AV40" s="111"/>
    </row>
    <row r="41" spans="1:48" ht="15.6" customHeight="1" x14ac:dyDescent="0.25">
      <c r="A41" s="74">
        <v>40</v>
      </c>
      <c r="B41" s="5">
        <v>10</v>
      </c>
      <c r="C41" s="14" t="s">
        <v>87</v>
      </c>
      <c r="D41" s="20" t="s">
        <v>143</v>
      </c>
      <c r="E41" s="15" t="s">
        <v>129</v>
      </c>
      <c r="F41" s="35">
        <v>2</v>
      </c>
      <c r="G41" s="36"/>
      <c r="H41" s="36"/>
      <c r="I41" s="37"/>
      <c r="J41" s="36"/>
      <c r="K41" s="36"/>
      <c r="L41" s="38"/>
      <c r="M41" s="39">
        <v>87.757999999999996</v>
      </c>
      <c r="N41" s="40">
        <f t="shared" si="5"/>
        <v>4</v>
      </c>
      <c r="O41" s="81">
        <f t="shared" si="6"/>
        <v>91.757999999999996</v>
      </c>
      <c r="P41" s="62">
        <v>2</v>
      </c>
      <c r="Q41" s="63"/>
      <c r="R41" s="63"/>
      <c r="S41" s="63"/>
      <c r="T41" s="63"/>
      <c r="U41" s="63"/>
      <c r="V41" s="64"/>
      <c r="W41" s="65">
        <v>82.656999999999996</v>
      </c>
      <c r="X41" s="66">
        <f t="shared" si="7"/>
        <v>4</v>
      </c>
      <c r="Y41" s="86">
        <f t="shared" si="8"/>
        <v>86.656999999999996</v>
      </c>
      <c r="Z41" s="10">
        <f t="shared" si="9"/>
        <v>89.207499999999996</v>
      </c>
      <c r="AG41" s="116">
        <v>1</v>
      </c>
      <c r="AH41" s="117" t="s">
        <v>59</v>
      </c>
      <c r="AI41" s="117" t="s">
        <v>24</v>
      </c>
      <c r="AJ41" s="118">
        <v>28.88</v>
      </c>
      <c r="AL41" s="116">
        <v>1</v>
      </c>
      <c r="AM41" s="117" t="s">
        <v>185</v>
      </c>
      <c r="AN41" s="117"/>
      <c r="AO41" s="118"/>
      <c r="AQ41" s="116">
        <v>1</v>
      </c>
      <c r="AR41" s="117" t="s">
        <v>185</v>
      </c>
      <c r="AS41" s="117"/>
      <c r="AT41" s="118"/>
    </row>
    <row r="42" spans="1:48" ht="15.6" customHeight="1" thickBot="1" x14ac:dyDescent="0.3">
      <c r="A42" s="74">
        <v>41</v>
      </c>
      <c r="B42" s="5">
        <v>52</v>
      </c>
      <c r="C42" s="14" t="s">
        <v>115</v>
      </c>
      <c r="D42" s="20" t="s">
        <v>110</v>
      </c>
      <c r="E42" s="15" t="s">
        <v>129</v>
      </c>
      <c r="F42" s="35">
        <v>3</v>
      </c>
      <c r="G42" s="36"/>
      <c r="H42" s="36"/>
      <c r="I42" s="37"/>
      <c r="J42" s="36"/>
      <c r="K42" s="36"/>
      <c r="L42" s="38"/>
      <c r="M42" s="39">
        <v>85.271000000000001</v>
      </c>
      <c r="N42" s="40">
        <f t="shared" si="5"/>
        <v>6</v>
      </c>
      <c r="O42" s="81">
        <f t="shared" si="6"/>
        <v>91.271000000000001</v>
      </c>
      <c r="P42" s="62">
        <v>2</v>
      </c>
      <c r="Q42" s="63"/>
      <c r="R42" s="63"/>
      <c r="S42" s="63"/>
      <c r="T42" s="63"/>
      <c r="U42" s="63"/>
      <c r="V42" s="64"/>
      <c r="W42" s="65">
        <v>84.007000000000005</v>
      </c>
      <c r="X42" s="66">
        <f t="shared" si="7"/>
        <v>4</v>
      </c>
      <c r="Y42" s="86">
        <f t="shared" si="8"/>
        <v>88.007000000000005</v>
      </c>
      <c r="Z42" s="10">
        <f t="shared" si="9"/>
        <v>89.63900000000001</v>
      </c>
      <c r="AG42" s="129">
        <v>2</v>
      </c>
      <c r="AH42" s="127" t="s">
        <v>125</v>
      </c>
      <c r="AI42" s="127" t="s">
        <v>24</v>
      </c>
      <c r="AJ42" s="139"/>
      <c r="AL42" s="129">
        <v>2</v>
      </c>
      <c r="AM42" s="127"/>
      <c r="AN42" s="127"/>
      <c r="AO42" s="139"/>
      <c r="AQ42" s="129">
        <v>2</v>
      </c>
      <c r="AR42" s="127"/>
      <c r="AS42" s="127"/>
      <c r="AT42" s="139"/>
    </row>
    <row r="43" spans="1:48" ht="15.6" customHeight="1" thickBot="1" x14ac:dyDescent="0.3">
      <c r="A43" s="74">
        <v>42</v>
      </c>
      <c r="B43" s="5">
        <v>64</v>
      </c>
      <c r="C43" s="14" t="s">
        <v>121</v>
      </c>
      <c r="D43" s="20" t="s">
        <v>150</v>
      </c>
      <c r="E43" s="15" t="s">
        <v>129</v>
      </c>
      <c r="F43" s="35"/>
      <c r="G43" s="36"/>
      <c r="H43" s="36"/>
      <c r="I43" s="37"/>
      <c r="J43" s="36"/>
      <c r="K43" s="36"/>
      <c r="L43" s="38"/>
      <c r="M43" s="39">
        <v>88.837000000000003</v>
      </c>
      <c r="N43" s="40">
        <f t="shared" si="5"/>
        <v>0</v>
      </c>
      <c r="O43" s="81">
        <f t="shared" si="6"/>
        <v>88.837000000000003</v>
      </c>
      <c r="P43" s="62">
        <v>3</v>
      </c>
      <c r="Q43" s="63"/>
      <c r="R43" s="63"/>
      <c r="S43" s="63"/>
      <c r="T43" s="63"/>
      <c r="U43" s="63"/>
      <c r="V43" s="64"/>
      <c r="W43" s="65">
        <v>88.605000000000004</v>
      </c>
      <c r="X43" s="66">
        <f t="shared" si="7"/>
        <v>6</v>
      </c>
      <c r="Y43" s="86">
        <f t="shared" si="8"/>
        <v>94.605000000000004</v>
      </c>
      <c r="Z43" s="10">
        <f t="shared" si="9"/>
        <v>91.721000000000004</v>
      </c>
    </row>
    <row r="44" spans="1:48" ht="15.6" customHeight="1" x14ac:dyDescent="0.25">
      <c r="A44" s="74">
        <v>43</v>
      </c>
      <c r="B44" s="5">
        <v>76</v>
      </c>
      <c r="C44" s="14" t="s">
        <v>22</v>
      </c>
      <c r="D44" s="20" t="s">
        <v>140</v>
      </c>
      <c r="E44" s="15" t="s">
        <v>129</v>
      </c>
      <c r="F44" s="35">
        <v>1</v>
      </c>
      <c r="G44" s="36">
        <v>1</v>
      </c>
      <c r="H44" s="36"/>
      <c r="I44" s="37"/>
      <c r="J44" s="36"/>
      <c r="K44" s="36"/>
      <c r="L44" s="38"/>
      <c r="M44" s="39">
        <v>93.283000000000001</v>
      </c>
      <c r="N44" s="40">
        <f t="shared" si="5"/>
        <v>5</v>
      </c>
      <c r="O44" s="81">
        <f t="shared" si="6"/>
        <v>98.283000000000001</v>
      </c>
      <c r="P44" s="62"/>
      <c r="Q44" s="63"/>
      <c r="R44" s="63"/>
      <c r="S44" s="63"/>
      <c r="T44" s="63"/>
      <c r="U44" s="63"/>
      <c r="V44" s="64"/>
      <c r="W44" s="65">
        <v>85.3</v>
      </c>
      <c r="X44" s="66">
        <f t="shared" si="7"/>
        <v>0</v>
      </c>
      <c r="Y44" s="86">
        <f t="shared" si="8"/>
        <v>85.3</v>
      </c>
      <c r="Z44" s="10">
        <f t="shared" si="9"/>
        <v>91.791499999999999</v>
      </c>
      <c r="AG44" s="113"/>
      <c r="AH44" s="114" t="s">
        <v>172</v>
      </c>
      <c r="AI44" s="114"/>
      <c r="AJ44" s="115"/>
      <c r="AL44" s="113"/>
      <c r="AM44" s="114" t="s">
        <v>172</v>
      </c>
      <c r="AN44" s="114"/>
      <c r="AO44" s="115"/>
      <c r="AQ44" s="113"/>
      <c r="AR44" s="114" t="s">
        <v>172</v>
      </c>
      <c r="AS44" s="114"/>
      <c r="AT44" s="115"/>
    </row>
    <row r="45" spans="1:48" ht="15.6" customHeight="1" x14ac:dyDescent="0.25">
      <c r="A45" s="74">
        <v>44</v>
      </c>
      <c r="B45" s="5">
        <v>109</v>
      </c>
      <c r="C45" s="14" t="s">
        <v>76</v>
      </c>
      <c r="D45" s="20" t="s">
        <v>144</v>
      </c>
      <c r="E45" s="15" t="s">
        <v>129</v>
      </c>
      <c r="F45" s="35">
        <v>4</v>
      </c>
      <c r="G45" s="36"/>
      <c r="H45" s="36"/>
      <c r="I45" s="36"/>
      <c r="J45" s="36"/>
      <c r="K45" s="36"/>
      <c r="L45" s="38"/>
      <c r="M45" s="91">
        <v>83.096000000000004</v>
      </c>
      <c r="N45" s="40">
        <f t="shared" si="5"/>
        <v>8</v>
      </c>
      <c r="O45" s="81">
        <f t="shared" si="6"/>
        <v>91.096000000000004</v>
      </c>
      <c r="P45" s="62">
        <v>4</v>
      </c>
      <c r="Q45" s="63">
        <v>2</v>
      </c>
      <c r="R45" s="63"/>
      <c r="S45" s="63"/>
      <c r="T45" s="63"/>
      <c r="U45" s="63"/>
      <c r="V45" s="64"/>
      <c r="W45" s="65">
        <v>81.385000000000005</v>
      </c>
      <c r="X45" s="66">
        <f t="shared" si="7"/>
        <v>14</v>
      </c>
      <c r="Y45" s="86">
        <f t="shared" si="8"/>
        <v>95.385000000000005</v>
      </c>
      <c r="Z45" s="10">
        <f t="shared" si="9"/>
        <v>93.240499999999997</v>
      </c>
      <c r="AG45" s="116">
        <v>1</v>
      </c>
      <c r="AH45" s="117" t="s">
        <v>185</v>
      </c>
      <c r="AI45" s="117"/>
      <c r="AJ45" s="118"/>
      <c r="AL45" s="116">
        <v>1</v>
      </c>
      <c r="AM45" s="117" t="s">
        <v>185</v>
      </c>
      <c r="AN45" s="117"/>
      <c r="AO45" s="118"/>
      <c r="AQ45" s="116">
        <v>1</v>
      </c>
      <c r="AR45" s="117" t="s">
        <v>185</v>
      </c>
      <c r="AS45" s="117"/>
      <c r="AT45" s="118"/>
    </row>
    <row r="46" spans="1:48" ht="15.6" customHeight="1" thickBot="1" x14ac:dyDescent="0.3">
      <c r="A46" s="74">
        <v>45</v>
      </c>
      <c r="B46" s="5">
        <v>73</v>
      </c>
      <c r="C46" s="14" t="s">
        <v>20</v>
      </c>
      <c r="D46" s="20" t="s">
        <v>140</v>
      </c>
      <c r="E46" s="15" t="s">
        <v>129</v>
      </c>
      <c r="F46" s="35"/>
      <c r="G46" s="36"/>
      <c r="H46" s="36"/>
      <c r="I46" s="37"/>
      <c r="J46" s="36"/>
      <c r="K46" s="36"/>
      <c r="L46" s="38"/>
      <c r="M46" s="39">
        <v>80.942999999999998</v>
      </c>
      <c r="N46" s="40">
        <f t="shared" si="5"/>
        <v>0</v>
      </c>
      <c r="O46" s="81">
        <f t="shared" si="6"/>
        <v>80.942999999999998</v>
      </c>
      <c r="P46" s="62">
        <v>2</v>
      </c>
      <c r="Q46" s="63">
        <v>1</v>
      </c>
      <c r="R46" s="63"/>
      <c r="S46" s="63">
        <v>1</v>
      </c>
      <c r="T46" s="63"/>
      <c r="U46" s="63"/>
      <c r="V46" s="64"/>
      <c r="W46" s="65">
        <v>99.67</v>
      </c>
      <c r="X46" s="66">
        <f t="shared" si="7"/>
        <v>12</v>
      </c>
      <c r="Y46" s="86">
        <f t="shared" si="8"/>
        <v>111.67</v>
      </c>
      <c r="Z46" s="10">
        <f t="shared" si="9"/>
        <v>96.3065</v>
      </c>
      <c r="AG46" s="129">
        <v>2</v>
      </c>
      <c r="AH46" s="127"/>
      <c r="AI46" s="127"/>
      <c r="AJ46" s="139"/>
      <c r="AL46" s="129">
        <v>2</v>
      </c>
      <c r="AM46" s="127"/>
      <c r="AN46" s="127"/>
      <c r="AO46" s="139"/>
      <c r="AQ46" s="128">
        <v>2</v>
      </c>
      <c r="AR46" s="125"/>
      <c r="AS46" s="125"/>
      <c r="AT46" s="135"/>
    </row>
    <row r="47" spans="1:48" ht="15.6" customHeight="1" thickBot="1" x14ac:dyDescent="0.3">
      <c r="A47" s="74">
        <v>46</v>
      </c>
      <c r="B47" s="5">
        <v>70</v>
      </c>
      <c r="C47" s="14" t="s">
        <v>18</v>
      </c>
      <c r="D47" s="20" t="s">
        <v>140</v>
      </c>
      <c r="E47" s="15" t="s">
        <v>129</v>
      </c>
      <c r="F47" s="35"/>
      <c r="G47" s="36"/>
      <c r="H47" s="36">
        <v>1</v>
      </c>
      <c r="I47" s="37"/>
      <c r="J47" s="36"/>
      <c r="K47" s="36"/>
      <c r="L47" s="38"/>
      <c r="M47" s="39">
        <v>94.971999999999994</v>
      </c>
      <c r="N47" s="40">
        <f t="shared" si="5"/>
        <v>4</v>
      </c>
      <c r="O47" s="81">
        <f t="shared" si="6"/>
        <v>98.971999999999994</v>
      </c>
      <c r="P47" s="62">
        <v>1</v>
      </c>
      <c r="Q47" s="63"/>
      <c r="R47" s="63"/>
      <c r="S47" s="63"/>
      <c r="T47" s="63"/>
      <c r="U47" s="63"/>
      <c r="V47" s="64"/>
      <c r="W47" s="65">
        <v>92.623000000000005</v>
      </c>
      <c r="X47" s="66">
        <f t="shared" si="7"/>
        <v>2</v>
      </c>
      <c r="Y47" s="86">
        <f t="shared" si="8"/>
        <v>94.623000000000005</v>
      </c>
      <c r="Z47" s="10">
        <f t="shared" si="9"/>
        <v>96.797499999999999</v>
      </c>
    </row>
    <row r="48" spans="1:48" ht="15.6" customHeight="1" x14ac:dyDescent="0.25">
      <c r="A48" s="74">
        <v>47</v>
      </c>
      <c r="B48" s="5">
        <v>74</v>
      </c>
      <c r="C48" s="14" t="s">
        <v>117</v>
      </c>
      <c r="D48" s="20" t="s">
        <v>143</v>
      </c>
      <c r="E48" s="15" t="s">
        <v>129</v>
      </c>
      <c r="F48" s="35"/>
      <c r="G48" s="36"/>
      <c r="H48" s="36"/>
      <c r="I48" s="37"/>
      <c r="J48" s="36"/>
      <c r="K48" s="36"/>
      <c r="L48" s="38"/>
      <c r="M48" s="39">
        <v>91.304000000000002</v>
      </c>
      <c r="N48" s="40">
        <f t="shared" si="5"/>
        <v>0</v>
      </c>
      <c r="O48" s="81">
        <f t="shared" si="6"/>
        <v>91.304000000000002</v>
      </c>
      <c r="P48" s="62">
        <v>2</v>
      </c>
      <c r="Q48" s="63">
        <v>1</v>
      </c>
      <c r="R48" s="63"/>
      <c r="S48" s="63"/>
      <c r="T48" s="63"/>
      <c r="U48" s="63"/>
      <c r="V48" s="64"/>
      <c r="W48" s="65">
        <v>98.448999999999998</v>
      </c>
      <c r="X48" s="66">
        <f t="shared" si="7"/>
        <v>7</v>
      </c>
      <c r="Y48" s="86">
        <f t="shared" si="8"/>
        <v>105.449</v>
      </c>
      <c r="Z48" s="10">
        <f t="shared" si="9"/>
        <v>98.376499999999993</v>
      </c>
      <c r="AG48" s="113"/>
      <c r="AH48" s="114" t="s">
        <v>174</v>
      </c>
      <c r="AI48" s="114"/>
      <c r="AJ48" s="115"/>
      <c r="AL48" s="113"/>
      <c r="AM48" s="114" t="s">
        <v>174</v>
      </c>
      <c r="AN48" s="114"/>
      <c r="AO48" s="115"/>
      <c r="AQ48" s="113"/>
      <c r="AR48" s="114" t="s">
        <v>174</v>
      </c>
      <c r="AS48" s="114"/>
      <c r="AT48" s="115"/>
    </row>
    <row r="49" spans="1:46" ht="15.6" customHeight="1" x14ac:dyDescent="0.25">
      <c r="A49" s="74">
        <v>48</v>
      </c>
      <c r="B49" s="5">
        <v>47</v>
      </c>
      <c r="C49" s="14" t="s">
        <v>81</v>
      </c>
      <c r="D49" s="20" t="s">
        <v>143</v>
      </c>
      <c r="E49" s="15" t="s">
        <v>129</v>
      </c>
      <c r="F49" s="35">
        <v>1</v>
      </c>
      <c r="G49" s="36">
        <v>2</v>
      </c>
      <c r="H49" s="36"/>
      <c r="I49" s="37"/>
      <c r="J49" s="36"/>
      <c r="K49" s="36">
        <v>1</v>
      </c>
      <c r="L49" s="38"/>
      <c r="M49" s="39">
        <v>98.400999999999996</v>
      </c>
      <c r="N49" s="40">
        <f t="shared" si="5"/>
        <v>18</v>
      </c>
      <c r="O49" s="81">
        <f t="shared" si="6"/>
        <v>116.401</v>
      </c>
      <c r="P49" s="62"/>
      <c r="Q49" s="63"/>
      <c r="R49" s="63"/>
      <c r="S49" s="63"/>
      <c r="T49" s="63"/>
      <c r="U49" s="63"/>
      <c r="V49" s="64"/>
      <c r="W49" s="65">
        <v>83.334999999999994</v>
      </c>
      <c r="X49" s="66">
        <f t="shared" si="7"/>
        <v>0</v>
      </c>
      <c r="Y49" s="86">
        <f t="shared" si="8"/>
        <v>83.334999999999994</v>
      </c>
      <c r="Z49" s="10">
        <f t="shared" si="9"/>
        <v>99.867999999999995</v>
      </c>
      <c r="AG49" s="116">
        <v>1</v>
      </c>
      <c r="AH49" s="117" t="s">
        <v>57</v>
      </c>
      <c r="AI49" s="117" t="s">
        <v>139</v>
      </c>
      <c r="AJ49" s="118">
        <v>35.54</v>
      </c>
      <c r="AL49" s="116">
        <v>1</v>
      </c>
      <c r="AM49" s="117" t="s">
        <v>185</v>
      </c>
      <c r="AN49" s="117"/>
      <c r="AO49" s="118"/>
      <c r="AQ49" s="116">
        <v>1</v>
      </c>
      <c r="AR49" s="117" t="s">
        <v>185</v>
      </c>
      <c r="AS49" s="117"/>
      <c r="AT49" s="118"/>
    </row>
    <row r="50" spans="1:46" ht="15.6" customHeight="1" thickBot="1" x14ac:dyDescent="0.3">
      <c r="A50" s="74">
        <v>49</v>
      </c>
      <c r="B50" s="5">
        <v>25</v>
      </c>
      <c r="C50" s="14" t="s">
        <v>103</v>
      </c>
      <c r="D50" s="20" t="s">
        <v>100</v>
      </c>
      <c r="E50" s="15" t="s">
        <v>129</v>
      </c>
      <c r="F50" s="35"/>
      <c r="G50" s="36">
        <v>7</v>
      </c>
      <c r="H50" s="36">
        <v>2</v>
      </c>
      <c r="I50" s="37"/>
      <c r="J50" s="36"/>
      <c r="K50" s="36">
        <v>1</v>
      </c>
      <c r="L50" s="38"/>
      <c r="M50" s="39">
        <v>109.328</v>
      </c>
      <c r="N50" s="40">
        <f t="shared" si="5"/>
        <v>39</v>
      </c>
      <c r="O50" s="81">
        <f t="shared" si="6"/>
        <v>148.328</v>
      </c>
      <c r="P50" s="62"/>
      <c r="Q50" s="63"/>
      <c r="R50" s="63"/>
      <c r="S50" s="63"/>
      <c r="T50" s="63"/>
      <c r="U50" s="63"/>
      <c r="V50" s="64"/>
      <c r="W50" s="65">
        <v>87.5</v>
      </c>
      <c r="X50" s="66">
        <f t="shared" si="7"/>
        <v>0</v>
      </c>
      <c r="Y50" s="86">
        <f t="shared" si="8"/>
        <v>87.5</v>
      </c>
      <c r="Z50" s="10">
        <f t="shared" si="9"/>
        <v>117.914</v>
      </c>
      <c r="AG50" s="122">
        <v>2</v>
      </c>
      <c r="AH50" s="123" t="s">
        <v>66</v>
      </c>
      <c r="AI50" s="123" t="s">
        <v>139</v>
      </c>
      <c r="AJ50" s="124"/>
      <c r="AL50" s="140">
        <v>2</v>
      </c>
      <c r="AM50" s="141"/>
      <c r="AN50" s="141"/>
      <c r="AO50" s="142"/>
      <c r="AP50" s="143"/>
      <c r="AQ50" s="122">
        <v>2</v>
      </c>
      <c r="AR50" s="123"/>
      <c r="AS50" s="123"/>
      <c r="AT50" s="124"/>
    </row>
    <row r="51" spans="1:46" ht="15.6" customHeight="1" thickBot="1" x14ac:dyDescent="0.3">
      <c r="A51" s="74">
        <v>50</v>
      </c>
      <c r="B51" s="5">
        <v>19</v>
      </c>
      <c r="C51" s="14" t="s">
        <v>101</v>
      </c>
      <c r="D51" s="20" t="s">
        <v>100</v>
      </c>
      <c r="E51" s="15" t="s">
        <v>129</v>
      </c>
      <c r="F51" s="35">
        <v>3</v>
      </c>
      <c r="G51" s="36"/>
      <c r="H51" s="36">
        <v>7</v>
      </c>
      <c r="I51" s="37"/>
      <c r="J51" s="36"/>
      <c r="K51" s="36"/>
      <c r="L51" s="38"/>
      <c r="M51" s="39">
        <v>115.032</v>
      </c>
      <c r="N51" s="40">
        <f t="shared" si="5"/>
        <v>34</v>
      </c>
      <c r="O51" s="81">
        <f t="shared" si="6"/>
        <v>149.03199999999998</v>
      </c>
      <c r="P51" s="62"/>
      <c r="Q51" s="63"/>
      <c r="R51" s="63"/>
      <c r="S51" s="63"/>
      <c r="T51" s="63"/>
      <c r="U51" s="63"/>
      <c r="V51" s="64"/>
      <c r="W51" s="65">
        <v>93.587999999999994</v>
      </c>
      <c r="X51" s="66">
        <f t="shared" si="7"/>
        <v>0</v>
      </c>
      <c r="Y51" s="86">
        <f t="shared" si="8"/>
        <v>93.587999999999994</v>
      </c>
      <c r="Z51" s="10">
        <f t="shared" si="9"/>
        <v>121.30999999999999</v>
      </c>
      <c r="AG51" s="136"/>
      <c r="AH51" s="137"/>
      <c r="AI51" s="137"/>
      <c r="AJ51" s="138"/>
      <c r="AL51" s="136"/>
      <c r="AM51" s="137"/>
      <c r="AN51" s="137"/>
      <c r="AO51" s="138"/>
      <c r="AQ51" s="136"/>
      <c r="AR51" s="137"/>
      <c r="AS51" s="137"/>
      <c r="AT51" s="138"/>
    </row>
    <row r="52" spans="1:46" ht="15.6" customHeight="1" x14ac:dyDescent="0.25">
      <c r="A52" s="74">
        <v>51</v>
      </c>
      <c r="B52" s="5">
        <v>79</v>
      </c>
      <c r="C52" s="14" t="s">
        <v>21</v>
      </c>
      <c r="D52" s="20" t="s">
        <v>140</v>
      </c>
      <c r="E52" s="15" t="s">
        <v>129</v>
      </c>
      <c r="F52" s="35"/>
      <c r="G52" s="36"/>
      <c r="H52" s="36"/>
      <c r="I52" s="37"/>
      <c r="J52" s="36"/>
      <c r="K52" s="36"/>
      <c r="L52" s="38">
        <v>1</v>
      </c>
      <c r="M52" s="39">
        <v>69.602000000000004</v>
      </c>
      <c r="N52" s="40">
        <f t="shared" si="5"/>
        <v>300</v>
      </c>
      <c r="O52" s="81">
        <f t="shared" si="6"/>
        <v>369.60199999999998</v>
      </c>
      <c r="P52" s="62">
        <v>1</v>
      </c>
      <c r="Q52" s="63"/>
      <c r="R52" s="63"/>
      <c r="S52" s="63"/>
      <c r="T52" s="63"/>
      <c r="U52" s="63"/>
      <c r="V52" s="64"/>
      <c r="W52" s="65">
        <v>76.61</v>
      </c>
      <c r="X52" s="66">
        <f t="shared" si="7"/>
        <v>2</v>
      </c>
      <c r="Y52" s="86">
        <f t="shared" si="8"/>
        <v>78.61</v>
      </c>
      <c r="Z52" s="10">
        <f t="shared" si="9"/>
        <v>224.10599999999999</v>
      </c>
      <c r="AG52" s="113"/>
      <c r="AH52" s="114" t="s">
        <v>128</v>
      </c>
      <c r="AI52" s="114"/>
      <c r="AJ52" s="115"/>
      <c r="AL52" s="113"/>
      <c r="AM52" s="114" t="s">
        <v>128</v>
      </c>
      <c r="AN52" s="114"/>
      <c r="AO52" s="115"/>
      <c r="AQ52" s="113"/>
      <c r="AR52" s="114" t="s">
        <v>128</v>
      </c>
      <c r="AS52" s="114"/>
      <c r="AT52" s="115"/>
    </row>
    <row r="53" spans="1:46" ht="15.6" customHeight="1" x14ac:dyDescent="0.25">
      <c r="A53" s="74">
        <v>52</v>
      </c>
      <c r="B53" s="5">
        <v>7</v>
      </c>
      <c r="C53" s="14" t="s">
        <v>64</v>
      </c>
      <c r="D53" s="20" t="s">
        <v>143</v>
      </c>
      <c r="E53" s="15" t="s">
        <v>129</v>
      </c>
      <c r="F53" s="35"/>
      <c r="G53" s="36"/>
      <c r="H53" s="36"/>
      <c r="I53" s="37"/>
      <c r="J53" s="36"/>
      <c r="K53" s="36"/>
      <c r="L53" s="38"/>
      <c r="M53" s="39">
        <v>76.626000000000005</v>
      </c>
      <c r="N53" s="40">
        <f t="shared" si="5"/>
        <v>0</v>
      </c>
      <c r="O53" s="81">
        <f t="shared" si="6"/>
        <v>76.626000000000005</v>
      </c>
      <c r="P53" s="62"/>
      <c r="Q53" s="63"/>
      <c r="R53" s="63"/>
      <c r="S53" s="63"/>
      <c r="T53" s="63"/>
      <c r="U53" s="63"/>
      <c r="V53" s="64">
        <v>1</v>
      </c>
      <c r="W53" s="65">
        <v>75.105000000000004</v>
      </c>
      <c r="X53" s="66">
        <f t="shared" si="7"/>
        <v>300</v>
      </c>
      <c r="Y53" s="86">
        <f t="shared" si="8"/>
        <v>375.10500000000002</v>
      </c>
      <c r="Z53" s="10">
        <f t="shared" si="9"/>
        <v>225.8655</v>
      </c>
      <c r="AG53" s="116">
        <v>1</v>
      </c>
      <c r="AH53" s="117" t="s">
        <v>185</v>
      </c>
      <c r="AI53" s="117"/>
      <c r="AJ53" s="118"/>
      <c r="AL53" s="116">
        <v>1</v>
      </c>
      <c r="AM53" s="117" t="s">
        <v>185</v>
      </c>
      <c r="AN53" s="117"/>
      <c r="AO53" s="118"/>
      <c r="AQ53" s="116">
        <v>1</v>
      </c>
      <c r="AR53" s="117" t="s">
        <v>185</v>
      </c>
      <c r="AS53" s="117"/>
      <c r="AT53" s="118"/>
    </row>
    <row r="54" spans="1:46" ht="15.6" customHeight="1" thickBot="1" x14ac:dyDescent="0.3">
      <c r="A54" s="74">
        <v>53</v>
      </c>
      <c r="B54" s="5">
        <v>13</v>
      </c>
      <c r="C54" s="14" t="s">
        <v>99</v>
      </c>
      <c r="D54" s="20" t="s">
        <v>100</v>
      </c>
      <c r="E54" s="15" t="s">
        <v>129</v>
      </c>
      <c r="F54" s="35">
        <v>1</v>
      </c>
      <c r="G54" s="36"/>
      <c r="H54" s="36"/>
      <c r="I54" s="37"/>
      <c r="J54" s="36"/>
      <c r="K54" s="36"/>
      <c r="L54" s="38">
        <v>1</v>
      </c>
      <c r="M54" s="39">
        <v>81.128</v>
      </c>
      <c r="N54" s="40">
        <f t="shared" si="5"/>
        <v>302</v>
      </c>
      <c r="O54" s="81">
        <f t="shared" si="6"/>
        <v>383.12799999999999</v>
      </c>
      <c r="P54" s="62"/>
      <c r="Q54" s="63"/>
      <c r="R54" s="63"/>
      <c r="S54" s="63"/>
      <c r="T54" s="63"/>
      <c r="U54" s="63"/>
      <c r="V54" s="64"/>
      <c r="W54" s="65">
        <v>81</v>
      </c>
      <c r="X54" s="66">
        <f t="shared" si="7"/>
        <v>0</v>
      </c>
      <c r="Y54" s="86">
        <f t="shared" si="8"/>
        <v>81</v>
      </c>
      <c r="Z54" s="10">
        <f t="shared" si="9"/>
        <v>232.06399999999999</v>
      </c>
      <c r="AG54" s="122">
        <v>2</v>
      </c>
      <c r="AH54" s="123"/>
      <c r="AI54" s="123"/>
      <c r="AJ54" s="124"/>
      <c r="AL54" s="122">
        <v>2</v>
      </c>
      <c r="AM54" s="123"/>
      <c r="AN54" s="123"/>
      <c r="AO54" s="124"/>
      <c r="AP54" s="143"/>
      <c r="AQ54" s="122">
        <v>2</v>
      </c>
      <c r="AR54" s="123"/>
      <c r="AS54" s="123"/>
      <c r="AT54" s="124"/>
    </row>
    <row r="55" spans="1:46" ht="15.6" customHeight="1" thickBot="1" x14ac:dyDescent="0.3">
      <c r="A55" s="75">
        <v>54</v>
      </c>
      <c r="B55" s="6">
        <v>59</v>
      </c>
      <c r="C55" s="17" t="s">
        <v>92</v>
      </c>
      <c r="D55" s="21" t="s">
        <v>143</v>
      </c>
      <c r="E55" s="26" t="s">
        <v>129</v>
      </c>
      <c r="F55" s="41"/>
      <c r="G55" s="42"/>
      <c r="H55" s="42"/>
      <c r="I55" s="43"/>
      <c r="J55" s="42"/>
      <c r="K55" s="42"/>
      <c r="L55" s="44"/>
      <c r="M55" s="45">
        <v>81.885000000000005</v>
      </c>
      <c r="N55" s="46">
        <f t="shared" si="5"/>
        <v>0</v>
      </c>
      <c r="O55" s="82">
        <f t="shared" si="6"/>
        <v>81.885000000000005</v>
      </c>
      <c r="P55" s="67">
        <v>4</v>
      </c>
      <c r="Q55" s="68">
        <v>1</v>
      </c>
      <c r="R55" s="68"/>
      <c r="S55" s="68">
        <v>1</v>
      </c>
      <c r="T55" s="68"/>
      <c r="U55" s="68"/>
      <c r="V55" s="69">
        <v>1</v>
      </c>
      <c r="W55" s="70">
        <v>89</v>
      </c>
      <c r="X55" s="71">
        <f t="shared" si="7"/>
        <v>316</v>
      </c>
      <c r="Y55" s="87">
        <f t="shared" si="8"/>
        <v>405</v>
      </c>
      <c r="Z55" s="11">
        <f t="shared" si="9"/>
        <v>243.4425</v>
      </c>
    </row>
    <row r="56" spans="1:46" ht="15.6" customHeight="1" thickBot="1" x14ac:dyDescent="0.3">
      <c r="C56" s="94"/>
      <c r="D56" s="94"/>
      <c r="E56" s="94"/>
      <c r="F56" s="95"/>
      <c r="G56" s="95"/>
      <c r="H56" s="95"/>
      <c r="I56" s="94"/>
      <c r="J56" s="95"/>
      <c r="K56" s="95"/>
      <c r="L56" s="95"/>
      <c r="M56" s="96"/>
      <c r="N56" s="2"/>
      <c r="O56" s="89"/>
      <c r="P56" s="95"/>
      <c r="Q56" s="95"/>
      <c r="R56" s="95"/>
      <c r="S56" s="95"/>
      <c r="T56" s="95"/>
      <c r="U56" s="95"/>
      <c r="V56" s="95"/>
      <c r="W56" s="96"/>
      <c r="X56" s="2"/>
      <c r="Y56" s="89"/>
      <c r="Z56" s="90"/>
    </row>
    <row r="57" spans="1:46" ht="15.6" customHeight="1" x14ac:dyDescent="0.25">
      <c r="A57" s="97">
        <v>1</v>
      </c>
      <c r="B57" s="4">
        <v>36</v>
      </c>
      <c r="C57" s="12" t="s">
        <v>59</v>
      </c>
      <c r="D57" s="19" t="s">
        <v>24</v>
      </c>
      <c r="E57" s="27" t="s">
        <v>130</v>
      </c>
      <c r="F57" s="32">
        <v>2</v>
      </c>
      <c r="G57" s="47"/>
      <c r="H57" s="47"/>
      <c r="I57" s="48"/>
      <c r="J57" s="47"/>
      <c r="K57" s="47"/>
      <c r="L57" s="49"/>
      <c r="M57" s="33">
        <v>76.853999999999999</v>
      </c>
      <c r="N57" s="34">
        <f t="shared" ref="N57:N73" si="10">SUM((F57*2),(G57*3),(H57*4),(I57*5),(J57*8),(K57*10),(L57*300))</f>
        <v>4</v>
      </c>
      <c r="O57" s="80">
        <f t="shared" si="6"/>
        <v>80.853999999999999</v>
      </c>
      <c r="P57" s="57"/>
      <c r="Q57" s="58"/>
      <c r="R57" s="58"/>
      <c r="S57" s="58"/>
      <c r="T57" s="58"/>
      <c r="U57" s="58"/>
      <c r="V57" s="59"/>
      <c r="W57" s="60">
        <v>77.882000000000005</v>
      </c>
      <c r="X57" s="61">
        <f t="shared" si="7"/>
        <v>0</v>
      </c>
      <c r="Y57" s="85">
        <f t="shared" si="8"/>
        <v>77.882000000000005</v>
      </c>
      <c r="Z57" s="9">
        <f t="shared" ref="Z57:Z73" si="11">SUM((O57+Y57)/2)</f>
        <v>79.367999999999995</v>
      </c>
    </row>
    <row r="58" spans="1:46" ht="15.6" customHeight="1" x14ac:dyDescent="0.25">
      <c r="A58" s="74">
        <v>2</v>
      </c>
      <c r="B58" s="5">
        <v>24</v>
      </c>
      <c r="C58" s="14" t="s">
        <v>125</v>
      </c>
      <c r="D58" s="22" t="s">
        <v>24</v>
      </c>
      <c r="E58" s="15" t="s">
        <v>130</v>
      </c>
      <c r="F58" s="35"/>
      <c r="G58" s="36"/>
      <c r="H58" s="36"/>
      <c r="I58" s="37"/>
      <c r="J58" s="36"/>
      <c r="K58" s="36"/>
      <c r="L58" s="38"/>
      <c r="M58" s="39">
        <v>81.864999999999995</v>
      </c>
      <c r="N58" s="40">
        <f t="shared" si="10"/>
        <v>0</v>
      </c>
      <c r="O58" s="81">
        <f t="shared" si="6"/>
        <v>81.864999999999995</v>
      </c>
      <c r="P58" s="62"/>
      <c r="Q58" s="63"/>
      <c r="R58" s="63"/>
      <c r="S58" s="63"/>
      <c r="T58" s="63"/>
      <c r="U58" s="63"/>
      <c r="V58" s="64"/>
      <c r="W58" s="65">
        <v>79.765000000000001</v>
      </c>
      <c r="X58" s="66">
        <f t="shared" si="7"/>
        <v>0</v>
      </c>
      <c r="Y58" s="86">
        <f t="shared" si="8"/>
        <v>79.765000000000001</v>
      </c>
      <c r="Z58" s="10">
        <f t="shared" si="11"/>
        <v>80.814999999999998</v>
      </c>
    </row>
    <row r="59" spans="1:46" ht="15.6" customHeight="1" x14ac:dyDescent="0.25">
      <c r="A59" s="74">
        <v>3</v>
      </c>
      <c r="B59" s="5">
        <v>21</v>
      </c>
      <c r="C59" s="14" t="s">
        <v>26</v>
      </c>
      <c r="D59" s="20" t="s">
        <v>24</v>
      </c>
      <c r="E59" s="15" t="s">
        <v>130</v>
      </c>
      <c r="F59" s="35"/>
      <c r="G59" s="36"/>
      <c r="H59" s="36"/>
      <c r="I59" s="37"/>
      <c r="J59" s="36"/>
      <c r="K59" s="36"/>
      <c r="L59" s="38"/>
      <c r="M59" s="39">
        <v>82.075000000000003</v>
      </c>
      <c r="N59" s="40">
        <f t="shared" si="10"/>
        <v>0</v>
      </c>
      <c r="O59" s="81">
        <f t="shared" si="6"/>
        <v>82.075000000000003</v>
      </c>
      <c r="P59" s="62"/>
      <c r="Q59" s="63"/>
      <c r="R59" s="63"/>
      <c r="S59" s="63"/>
      <c r="T59" s="63"/>
      <c r="U59" s="63"/>
      <c r="V59" s="64"/>
      <c r="W59" s="65">
        <v>80.227000000000004</v>
      </c>
      <c r="X59" s="66">
        <f t="shared" si="7"/>
        <v>0</v>
      </c>
      <c r="Y59" s="86">
        <f t="shared" si="8"/>
        <v>80.227000000000004</v>
      </c>
      <c r="Z59" s="10">
        <f t="shared" si="11"/>
        <v>81.15100000000001</v>
      </c>
    </row>
    <row r="60" spans="1:46" ht="15.6" customHeight="1" x14ac:dyDescent="0.25">
      <c r="A60" s="74">
        <v>4</v>
      </c>
      <c r="B60" s="5">
        <v>27</v>
      </c>
      <c r="C60" s="14" t="s">
        <v>27</v>
      </c>
      <c r="D60" s="20" t="s">
        <v>24</v>
      </c>
      <c r="E60" s="15" t="s">
        <v>130</v>
      </c>
      <c r="F60" s="35"/>
      <c r="G60" s="36"/>
      <c r="H60" s="36"/>
      <c r="I60" s="37"/>
      <c r="J60" s="36"/>
      <c r="K60" s="36"/>
      <c r="L60" s="38"/>
      <c r="M60" s="39">
        <v>82.727000000000004</v>
      </c>
      <c r="N60" s="40">
        <f t="shared" si="10"/>
        <v>0</v>
      </c>
      <c r="O60" s="81">
        <f t="shared" si="6"/>
        <v>82.727000000000004</v>
      </c>
      <c r="P60" s="62">
        <v>1</v>
      </c>
      <c r="Q60" s="63"/>
      <c r="R60" s="63"/>
      <c r="S60" s="63"/>
      <c r="T60" s="63"/>
      <c r="U60" s="63"/>
      <c r="V60" s="64"/>
      <c r="W60" s="65">
        <v>80.819999999999993</v>
      </c>
      <c r="X60" s="66">
        <f t="shared" si="7"/>
        <v>2</v>
      </c>
      <c r="Y60" s="86">
        <f t="shared" si="8"/>
        <v>82.82</v>
      </c>
      <c r="Z60" s="10">
        <f t="shared" si="11"/>
        <v>82.773499999999999</v>
      </c>
    </row>
    <row r="61" spans="1:46" ht="15.6" customHeight="1" x14ac:dyDescent="0.25">
      <c r="A61" s="74">
        <v>5</v>
      </c>
      <c r="B61" s="5">
        <v>11</v>
      </c>
      <c r="C61" s="14" t="s">
        <v>90</v>
      </c>
      <c r="D61" s="20" t="s">
        <v>148</v>
      </c>
      <c r="E61" s="15" t="s">
        <v>130</v>
      </c>
      <c r="F61" s="35"/>
      <c r="G61" s="36"/>
      <c r="H61" s="36"/>
      <c r="I61" s="37"/>
      <c r="J61" s="36"/>
      <c r="K61" s="36"/>
      <c r="L61" s="38"/>
      <c r="M61" s="39">
        <v>84.126000000000005</v>
      </c>
      <c r="N61" s="40">
        <f t="shared" si="10"/>
        <v>0</v>
      </c>
      <c r="O61" s="81">
        <f t="shared" si="6"/>
        <v>84.126000000000005</v>
      </c>
      <c r="P61" s="62">
        <v>1</v>
      </c>
      <c r="Q61" s="63"/>
      <c r="R61" s="63"/>
      <c r="S61" s="63"/>
      <c r="T61" s="63"/>
      <c r="U61" s="63"/>
      <c r="V61" s="64"/>
      <c r="W61" s="65">
        <v>81.209999999999994</v>
      </c>
      <c r="X61" s="66">
        <f t="shared" si="7"/>
        <v>2</v>
      </c>
      <c r="Y61" s="86">
        <f t="shared" si="8"/>
        <v>83.21</v>
      </c>
      <c r="Z61" s="10">
        <f t="shared" si="11"/>
        <v>83.668000000000006</v>
      </c>
    </row>
    <row r="62" spans="1:46" ht="15.6" customHeight="1" x14ac:dyDescent="0.25">
      <c r="A62" s="74">
        <v>6</v>
      </c>
      <c r="B62" s="5">
        <v>33</v>
      </c>
      <c r="C62" s="14" t="s">
        <v>29</v>
      </c>
      <c r="D62" s="20" t="s">
        <v>24</v>
      </c>
      <c r="E62" s="15" t="s">
        <v>130</v>
      </c>
      <c r="F62" s="35"/>
      <c r="G62" s="36"/>
      <c r="H62" s="36"/>
      <c r="I62" s="37"/>
      <c r="J62" s="36"/>
      <c r="K62" s="36"/>
      <c r="L62" s="38"/>
      <c r="M62" s="39">
        <v>84.816999999999993</v>
      </c>
      <c r="N62" s="40">
        <f t="shared" si="10"/>
        <v>0</v>
      </c>
      <c r="O62" s="81">
        <f t="shared" si="6"/>
        <v>84.816999999999993</v>
      </c>
      <c r="P62" s="62"/>
      <c r="Q62" s="63"/>
      <c r="R62" s="63"/>
      <c r="S62" s="63"/>
      <c r="T62" s="63"/>
      <c r="U62" s="63"/>
      <c r="V62" s="64"/>
      <c r="W62" s="65">
        <v>83.12</v>
      </c>
      <c r="X62" s="66">
        <f t="shared" si="7"/>
        <v>0</v>
      </c>
      <c r="Y62" s="86">
        <f t="shared" si="8"/>
        <v>83.12</v>
      </c>
      <c r="Z62" s="10">
        <f t="shared" si="11"/>
        <v>83.968500000000006</v>
      </c>
    </row>
    <row r="63" spans="1:46" ht="15.6" customHeight="1" x14ac:dyDescent="0.25">
      <c r="A63" s="74">
        <v>7</v>
      </c>
      <c r="B63" s="5">
        <v>103</v>
      </c>
      <c r="C63" s="14" t="s">
        <v>54</v>
      </c>
      <c r="D63" s="20" t="s">
        <v>138</v>
      </c>
      <c r="E63" s="15" t="s">
        <v>130</v>
      </c>
      <c r="F63" s="35">
        <v>3</v>
      </c>
      <c r="G63" s="36"/>
      <c r="H63" s="36"/>
      <c r="I63" s="37"/>
      <c r="J63" s="36"/>
      <c r="K63" s="36"/>
      <c r="L63" s="38"/>
      <c r="M63" s="39">
        <v>82.497</v>
      </c>
      <c r="N63" s="40">
        <f t="shared" si="10"/>
        <v>6</v>
      </c>
      <c r="O63" s="81">
        <f t="shared" si="6"/>
        <v>88.497</v>
      </c>
      <c r="P63" s="62">
        <v>2</v>
      </c>
      <c r="Q63" s="63"/>
      <c r="R63" s="63"/>
      <c r="S63" s="63"/>
      <c r="T63" s="63"/>
      <c r="U63" s="63"/>
      <c r="V63" s="64"/>
      <c r="W63" s="65">
        <v>82.352999999999994</v>
      </c>
      <c r="X63" s="66">
        <f t="shared" si="7"/>
        <v>4</v>
      </c>
      <c r="Y63" s="86">
        <f t="shared" si="8"/>
        <v>86.352999999999994</v>
      </c>
      <c r="Z63" s="10">
        <f t="shared" si="11"/>
        <v>87.424999999999997</v>
      </c>
    </row>
    <row r="64" spans="1:46" ht="15.6" customHeight="1" x14ac:dyDescent="0.25">
      <c r="A64" s="74">
        <v>8</v>
      </c>
      <c r="B64" s="5">
        <v>86</v>
      </c>
      <c r="C64" s="14" t="s">
        <v>72</v>
      </c>
      <c r="D64" s="20" t="s">
        <v>135</v>
      </c>
      <c r="E64" s="15" t="s">
        <v>130</v>
      </c>
      <c r="F64" s="35">
        <v>1</v>
      </c>
      <c r="G64" s="36"/>
      <c r="H64" s="36"/>
      <c r="I64" s="37"/>
      <c r="J64" s="36"/>
      <c r="K64" s="36"/>
      <c r="L64" s="38"/>
      <c r="M64" s="39">
        <v>87.855000000000004</v>
      </c>
      <c r="N64" s="40">
        <f t="shared" si="10"/>
        <v>2</v>
      </c>
      <c r="O64" s="81">
        <f t="shared" si="6"/>
        <v>89.855000000000004</v>
      </c>
      <c r="P64" s="62"/>
      <c r="Q64" s="63"/>
      <c r="R64" s="63"/>
      <c r="S64" s="63"/>
      <c r="T64" s="63"/>
      <c r="U64" s="63"/>
      <c r="V64" s="64"/>
      <c r="W64" s="65">
        <v>87.061000000000007</v>
      </c>
      <c r="X64" s="66">
        <f t="shared" si="7"/>
        <v>0</v>
      </c>
      <c r="Y64" s="86">
        <f t="shared" si="8"/>
        <v>87.061000000000007</v>
      </c>
      <c r="Z64" s="10">
        <f t="shared" si="11"/>
        <v>88.457999999999998</v>
      </c>
    </row>
    <row r="65" spans="1:48" ht="15.6" customHeight="1" x14ac:dyDescent="0.25">
      <c r="A65" s="74">
        <v>9</v>
      </c>
      <c r="B65" s="5">
        <v>2</v>
      </c>
      <c r="C65" s="14" t="s">
        <v>79</v>
      </c>
      <c r="D65" s="20" t="s">
        <v>148</v>
      </c>
      <c r="E65" s="15" t="s">
        <v>130</v>
      </c>
      <c r="F65" s="35"/>
      <c r="G65" s="36"/>
      <c r="H65" s="36"/>
      <c r="I65" s="37"/>
      <c r="J65" s="36"/>
      <c r="K65" s="36"/>
      <c r="L65" s="38"/>
      <c r="M65" s="39">
        <v>89.822999999999993</v>
      </c>
      <c r="N65" s="40">
        <f t="shared" si="10"/>
        <v>0</v>
      </c>
      <c r="O65" s="81">
        <f t="shared" si="6"/>
        <v>89.822999999999993</v>
      </c>
      <c r="P65" s="62"/>
      <c r="Q65" s="63"/>
      <c r="R65" s="63"/>
      <c r="S65" s="63"/>
      <c r="T65" s="63"/>
      <c r="U65" s="63"/>
      <c r="V65" s="64"/>
      <c r="W65" s="65">
        <v>87.903999999999996</v>
      </c>
      <c r="X65" s="66">
        <f t="shared" si="7"/>
        <v>0</v>
      </c>
      <c r="Y65" s="86">
        <f t="shared" si="8"/>
        <v>87.903999999999996</v>
      </c>
      <c r="Z65" s="10">
        <f t="shared" si="11"/>
        <v>88.863499999999988</v>
      </c>
    </row>
    <row r="66" spans="1:48" ht="15.6" customHeight="1" x14ac:dyDescent="0.25">
      <c r="A66" s="74">
        <v>10</v>
      </c>
      <c r="B66" s="5">
        <v>18</v>
      </c>
      <c r="C66" s="14" t="s">
        <v>25</v>
      </c>
      <c r="D66" s="20" t="s">
        <v>24</v>
      </c>
      <c r="E66" s="15" t="s">
        <v>130</v>
      </c>
      <c r="F66" s="35"/>
      <c r="G66" s="36"/>
      <c r="H66" s="36"/>
      <c r="I66" s="37"/>
      <c r="J66" s="36"/>
      <c r="K66" s="36"/>
      <c r="L66" s="38"/>
      <c r="M66" s="39">
        <v>91.305999999999997</v>
      </c>
      <c r="N66" s="40">
        <f t="shared" si="10"/>
        <v>0</v>
      </c>
      <c r="O66" s="81">
        <f t="shared" ref="O66:O100" si="12">SUM(M66,N66)</f>
        <v>91.305999999999997</v>
      </c>
      <c r="P66" s="62"/>
      <c r="Q66" s="63"/>
      <c r="R66" s="63"/>
      <c r="S66" s="63"/>
      <c r="T66" s="63"/>
      <c r="U66" s="63"/>
      <c r="V66" s="64"/>
      <c r="W66" s="65">
        <v>87.611000000000004</v>
      </c>
      <c r="X66" s="66">
        <f t="shared" ref="X66:X100" si="13">SUM((P66*2),(Q66*3),(R66*4),(S66*5),(T66*8),(U66*10),(V66*300))</f>
        <v>0</v>
      </c>
      <c r="Y66" s="86">
        <f t="shared" ref="Y66:Y100" si="14">SUM(W66,X66)</f>
        <v>87.611000000000004</v>
      </c>
      <c r="Z66" s="10">
        <f t="shared" si="11"/>
        <v>89.458500000000001</v>
      </c>
    </row>
    <row r="67" spans="1:48" ht="15.6" customHeight="1" x14ac:dyDescent="0.25">
      <c r="A67" s="74">
        <v>11</v>
      </c>
      <c r="B67" s="5">
        <v>100</v>
      </c>
      <c r="C67" s="14" t="s">
        <v>48</v>
      </c>
      <c r="D67" s="20" t="s">
        <v>138</v>
      </c>
      <c r="E67" s="15" t="s">
        <v>130</v>
      </c>
      <c r="F67" s="35"/>
      <c r="G67" s="36"/>
      <c r="H67" s="36"/>
      <c r="I67" s="37"/>
      <c r="J67" s="36"/>
      <c r="K67" s="36"/>
      <c r="L67" s="38"/>
      <c r="M67" s="39">
        <v>87.186000000000007</v>
      </c>
      <c r="N67" s="40">
        <f t="shared" si="10"/>
        <v>0</v>
      </c>
      <c r="O67" s="81">
        <f t="shared" si="12"/>
        <v>87.186000000000007</v>
      </c>
      <c r="P67" s="62">
        <v>1</v>
      </c>
      <c r="Q67" s="63">
        <v>1</v>
      </c>
      <c r="R67" s="63"/>
      <c r="S67" s="63"/>
      <c r="T67" s="63"/>
      <c r="U67" s="63"/>
      <c r="V67" s="64"/>
      <c r="W67" s="65">
        <v>88.239000000000004</v>
      </c>
      <c r="X67" s="66">
        <f t="shared" si="13"/>
        <v>5</v>
      </c>
      <c r="Y67" s="86">
        <f t="shared" si="14"/>
        <v>93.239000000000004</v>
      </c>
      <c r="Z67" s="10">
        <f t="shared" si="11"/>
        <v>90.212500000000006</v>
      </c>
    </row>
    <row r="68" spans="1:48" ht="15.6" customHeight="1" x14ac:dyDescent="0.25">
      <c r="A68" s="74">
        <v>12</v>
      </c>
      <c r="B68" s="5">
        <v>94</v>
      </c>
      <c r="C68" s="14" t="s">
        <v>53</v>
      </c>
      <c r="D68" s="20" t="s">
        <v>138</v>
      </c>
      <c r="E68" s="15" t="s">
        <v>130</v>
      </c>
      <c r="F68" s="35">
        <v>2</v>
      </c>
      <c r="G68" s="36"/>
      <c r="H68" s="36"/>
      <c r="I68" s="37"/>
      <c r="J68" s="36"/>
      <c r="K68" s="36"/>
      <c r="L68" s="38"/>
      <c r="M68" s="39">
        <v>90.007999999999996</v>
      </c>
      <c r="N68" s="40">
        <f t="shared" si="10"/>
        <v>4</v>
      </c>
      <c r="O68" s="81">
        <f t="shared" si="12"/>
        <v>94.007999999999996</v>
      </c>
      <c r="P68" s="62"/>
      <c r="Q68" s="63"/>
      <c r="R68" s="63"/>
      <c r="S68" s="63"/>
      <c r="T68" s="63"/>
      <c r="U68" s="63"/>
      <c r="V68" s="64"/>
      <c r="W68" s="65">
        <v>90.212999999999994</v>
      </c>
      <c r="X68" s="66">
        <f t="shared" si="13"/>
        <v>0</v>
      </c>
      <c r="Y68" s="86">
        <f t="shared" si="14"/>
        <v>90.212999999999994</v>
      </c>
      <c r="Z68" s="10">
        <f t="shared" si="11"/>
        <v>92.110500000000002</v>
      </c>
      <c r="AB68" s="111"/>
      <c r="AC68" s="111"/>
      <c r="AD68" s="111"/>
      <c r="AE68" s="112"/>
    </row>
    <row r="69" spans="1:48" ht="15.6" customHeight="1" x14ac:dyDescent="0.25">
      <c r="A69" s="74">
        <v>13</v>
      </c>
      <c r="B69" s="5">
        <v>8</v>
      </c>
      <c r="C69" s="14" t="s">
        <v>86</v>
      </c>
      <c r="D69" s="20" t="s">
        <v>148</v>
      </c>
      <c r="E69" s="15" t="s">
        <v>130</v>
      </c>
      <c r="F69" s="35"/>
      <c r="G69" s="36"/>
      <c r="H69" s="36"/>
      <c r="I69" s="37"/>
      <c r="J69" s="36"/>
      <c r="K69" s="36"/>
      <c r="L69" s="38"/>
      <c r="M69" s="39">
        <v>89.52</v>
      </c>
      <c r="N69" s="40">
        <f t="shared" si="10"/>
        <v>0</v>
      </c>
      <c r="O69" s="81">
        <f t="shared" si="12"/>
        <v>89.52</v>
      </c>
      <c r="P69" s="62">
        <v>1</v>
      </c>
      <c r="Q69" s="63"/>
      <c r="R69" s="63"/>
      <c r="S69" s="63"/>
      <c r="T69" s="63"/>
      <c r="U69" s="63"/>
      <c r="V69" s="64"/>
      <c r="W69" s="65">
        <v>98.147999999999996</v>
      </c>
      <c r="X69" s="66">
        <f t="shared" si="13"/>
        <v>2</v>
      </c>
      <c r="Y69" s="86">
        <f t="shared" si="14"/>
        <v>100.148</v>
      </c>
      <c r="Z69" s="10">
        <f t="shared" si="11"/>
        <v>94.834000000000003</v>
      </c>
      <c r="AB69" s="111"/>
      <c r="AC69" s="111"/>
      <c r="AD69" s="111"/>
      <c r="AE69" s="112"/>
    </row>
    <row r="70" spans="1:48" ht="15.6" customHeight="1" x14ac:dyDescent="0.25">
      <c r="A70" s="74">
        <v>14</v>
      </c>
      <c r="B70" s="5">
        <v>97</v>
      </c>
      <c r="C70" s="14" t="s">
        <v>47</v>
      </c>
      <c r="D70" s="20" t="s">
        <v>138</v>
      </c>
      <c r="E70" s="15" t="s">
        <v>130</v>
      </c>
      <c r="F70" s="35"/>
      <c r="G70" s="36"/>
      <c r="H70" s="36"/>
      <c r="I70" s="37"/>
      <c r="J70" s="36"/>
      <c r="K70" s="36"/>
      <c r="L70" s="38"/>
      <c r="M70" s="39">
        <v>99.414000000000001</v>
      </c>
      <c r="N70" s="40">
        <f t="shared" si="10"/>
        <v>0</v>
      </c>
      <c r="O70" s="81">
        <f t="shared" si="12"/>
        <v>99.414000000000001</v>
      </c>
      <c r="P70" s="62"/>
      <c r="Q70" s="63"/>
      <c r="R70" s="63"/>
      <c r="S70" s="63"/>
      <c r="T70" s="63"/>
      <c r="U70" s="63"/>
      <c r="V70" s="64"/>
      <c r="W70" s="65">
        <v>90.278999999999996</v>
      </c>
      <c r="X70" s="66">
        <f t="shared" si="13"/>
        <v>0</v>
      </c>
      <c r="Y70" s="86">
        <f t="shared" si="14"/>
        <v>90.278999999999996</v>
      </c>
      <c r="Z70" s="10">
        <f t="shared" si="11"/>
        <v>94.846499999999992</v>
      </c>
      <c r="AB70" s="111"/>
      <c r="AC70" s="111"/>
      <c r="AD70" s="111"/>
      <c r="AE70" s="112"/>
    </row>
    <row r="71" spans="1:48" s="3" customFormat="1" ht="15.6" customHeight="1" x14ac:dyDescent="0.25">
      <c r="A71" s="74">
        <v>15</v>
      </c>
      <c r="B71" s="5">
        <v>54</v>
      </c>
      <c r="C71" s="14" t="s">
        <v>34</v>
      </c>
      <c r="D71" s="20" t="s">
        <v>35</v>
      </c>
      <c r="E71" s="15" t="s">
        <v>130</v>
      </c>
      <c r="F71" s="35">
        <v>2</v>
      </c>
      <c r="G71" s="36">
        <v>1</v>
      </c>
      <c r="H71" s="36"/>
      <c r="I71" s="37"/>
      <c r="J71" s="36"/>
      <c r="K71" s="36"/>
      <c r="L71" s="38"/>
      <c r="M71" s="104">
        <v>95.867999999999995</v>
      </c>
      <c r="N71" s="40">
        <f t="shared" si="10"/>
        <v>7</v>
      </c>
      <c r="O71" s="81">
        <f t="shared" si="12"/>
        <v>102.86799999999999</v>
      </c>
      <c r="P71" s="62">
        <v>1</v>
      </c>
      <c r="Q71" s="63"/>
      <c r="R71" s="63"/>
      <c r="S71" s="63"/>
      <c r="T71" s="63"/>
      <c r="U71" s="63"/>
      <c r="V71" s="64"/>
      <c r="W71" s="65">
        <v>93.481999999999999</v>
      </c>
      <c r="X71" s="66">
        <f t="shared" si="13"/>
        <v>2</v>
      </c>
      <c r="Y71" s="86">
        <f t="shared" si="14"/>
        <v>95.481999999999999</v>
      </c>
      <c r="Z71" s="10">
        <f t="shared" si="11"/>
        <v>99.174999999999997</v>
      </c>
      <c r="AA71" s="111"/>
      <c r="AB71" s="109"/>
      <c r="AC71" s="109"/>
      <c r="AD71" s="109"/>
      <c r="AE71" s="126"/>
      <c r="AF71" s="111"/>
      <c r="AG71" s="111"/>
      <c r="AH71" s="111"/>
      <c r="AI71" s="111"/>
      <c r="AJ71" s="112"/>
      <c r="AK71" s="111"/>
      <c r="AL71" s="111"/>
      <c r="AM71" s="111"/>
      <c r="AN71" s="111"/>
      <c r="AO71" s="112"/>
      <c r="AP71" s="111"/>
      <c r="AQ71" s="111"/>
      <c r="AR71" s="111"/>
      <c r="AS71" s="111"/>
      <c r="AT71" s="112"/>
      <c r="AU71" s="109"/>
      <c r="AV71" s="109"/>
    </row>
    <row r="72" spans="1:48" s="3" customFormat="1" ht="15.6" customHeight="1" x14ac:dyDescent="0.25">
      <c r="A72" s="74">
        <v>16</v>
      </c>
      <c r="B72" s="5">
        <v>5</v>
      </c>
      <c r="C72" s="14" t="s">
        <v>78</v>
      </c>
      <c r="D72" s="20" t="s">
        <v>148</v>
      </c>
      <c r="E72" s="15" t="s">
        <v>130</v>
      </c>
      <c r="F72" s="35"/>
      <c r="G72" s="36">
        <v>3</v>
      </c>
      <c r="H72" s="36">
        <v>7</v>
      </c>
      <c r="I72" s="37"/>
      <c r="J72" s="36"/>
      <c r="K72" s="36"/>
      <c r="L72" s="38"/>
      <c r="M72" s="104">
        <v>105.84</v>
      </c>
      <c r="N72" s="40">
        <f t="shared" si="10"/>
        <v>37</v>
      </c>
      <c r="O72" s="81">
        <f t="shared" si="12"/>
        <v>142.84</v>
      </c>
      <c r="P72" s="62"/>
      <c r="Q72" s="63"/>
      <c r="R72" s="63"/>
      <c r="S72" s="63"/>
      <c r="T72" s="63"/>
      <c r="U72" s="63"/>
      <c r="V72" s="64"/>
      <c r="W72" s="65">
        <v>95.02</v>
      </c>
      <c r="X72" s="66">
        <f t="shared" si="13"/>
        <v>0</v>
      </c>
      <c r="Y72" s="86">
        <f t="shared" si="14"/>
        <v>95.02</v>
      </c>
      <c r="Z72" s="10">
        <f t="shared" si="11"/>
        <v>118.93</v>
      </c>
      <c r="AA72" s="111"/>
      <c r="AB72" s="109"/>
      <c r="AC72" s="109"/>
      <c r="AD72" s="109"/>
      <c r="AE72" s="126"/>
      <c r="AF72" s="111"/>
      <c r="AG72" s="111"/>
      <c r="AH72" s="111"/>
      <c r="AI72" s="111"/>
      <c r="AJ72" s="112"/>
      <c r="AK72" s="111"/>
      <c r="AL72" s="111"/>
      <c r="AM72" s="111"/>
      <c r="AN72" s="111"/>
      <c r="AO72" s="112"/>
      <c r="AP72" s="111"/>
      <c r="AQ72" s="111"/>
      <c r="AR72" s="111"/>
      <c r="AS72" s="111"/>
      <c r="AT72" s="112"/>
      <c r="AU72" s="109"/>
      <c r="AV72" s="109"/>
    </row>
    <row r="73" spans="1:48" s="3" customFormat="1" ht="15.6" customHeight="1" thickBot="1" x14ac:dyDescent="0.3">
      <c r="A73" s="75">
        <v>17</v>
      </c>
      <c r="B73" s="6">
        <v>106</v>
      </c>
      <c r="C73" s="17" t="s">
        <v>118</v>
      </c>
      <c r="D73" s="21" t="s">
        <v>138</v>
      </c>
      <c r="E73" s="26" t="s">
        <v>130</v>
      </c>
      <c r="F73" s="41"/>
      <c r="G73" s="42"/>
      <c r="H73" s="42"/>
      <c r="I73" s="42">
        <v>1</v>
      </c>
      <c r="J73" s="42"/>
      <c r="K73" s="42"/>
      <c r="L73" s="44"/>
      <c r="M73" s="105">
        <v>113.328</v>
      </c>
      <c r="N73" s="46">
        <f t="shared" si="10"/>
        <v>5</v>
      </c>
      <c r="O73" s="82">
        <f t="shared" si="12"/>
        <v>118.328</v>
      </c>
      <c r="P73" s="67">
        <v>2</v>
      </c>
      <c r="Q73" s="68"/>
      <c r="R73" s="68">
        <v>5</v>
      </c>
      <c r="S73" s="68"/>
      <c r="T73" s="68"/>
      <c r="U73" s="68"/>
      <c r="V73" s="69"/>
      <c r="W73" s="70">
        <v>98.084999999999994</v>
      </c>
      <c r="X73" s="71">
        <f t="shared" si="13"/>
        <v>24</v>
      </c>
      <c r="Y73" s="87">
        <f t="shared" si="14"/>
        <v>122.08499999999999</v>
      </c>
      <c r="Z73" s="11">
        <f t="shared" si="11"/>
        <v>120.20650000000001</v>
      </c>
      <c r="AA73" s="111"/>
      <c r="AB73" s="109"/>
      <c r="AC73" s="109"/>
      <c r="AD73" s="109"/>
      <c r="AE73" s="126"/>
      <c r="AF73" s="111"/>
      <c r="AG73" s="111"/>
      <c r="AH73" s="111"/>
      <c r="AI73" s="111"/>
      <c r="AJ73" s="112"/>
      <c r="AK73" s="111"/>
      <c r="AL73" s="111"/>
      <c r="AM73" s="111"/>
      <c r="AN73" s="111"/>
      <c r="AO73" s="112"/>
      <c r="AP73" s="111"/>
      <c r="AQ73" s="111"/>
      <c r="AR73" s="111"/>
      <c r="AS73" s="111"/>
      <c r="AT73" s="112"/>
      <c r="AU73" s="109"/>
      <c r="AV73" s="109"/>
    </row>
    <row r="74" spans="1:48" ht="15.6" customHeight="1" thickBot="1" x14ac:dyDescent="0.3">
      <c r="C74" s="94"/>
      <c r="D74" s="94"/>
      <c r="E74" s="94"/>
      <c r="F74" s="95"/>
      <c r="G74" s="95"/>
      <c r="H74" s="95"/>
      <c r="I74" s="94"/>
      <c r="J74" s="95"/>
      <c r="K74" s="95"/>
      <c r="L74" s="95"/>
      <c r="M74" s="106"/>
      <c r="N74" s="2"/>
      <c r="O74" s="89"/>
      <c r="P74" s="95"/>
      <c r="Q74" s="95"/>
      <c r="R74" s="95"/>
      <c r="S74" s="95"/>
      <c r="T74" s="95"/>
      <c r="U74" s="95"/>
      <c r="V74" s="95"/>
      <c r="W74" s="96"/>
      <c r="X74" s="2"/>
      <c r="Y74" s="89"/>
      <c r="Z74" s="90"/>
      <c r="AU74" s="111"/>
      <c r="AV74" s="111"/>
    </row>
    <row r="75" spans="1:48" ht="15.6" customHeight="1" x14ac:dyDescent="0.25">
      <c r="A75" s="97">
        <v>1</v>
      </c>
      <c r="B75" s="4">
        <v>107</v>
      </c>
      <c r="C75" s="12" t="s">
        <v>62</v>
      </c>
      <c r="D75" s="19" t="s">
        <v>149</v>
      </c>
      <c r="E75" s="13" t="s">
        <v>131</v>
      </c>
      <c r="F75" s="32"/>
      <c r="G75" s="47"/>
      <c r="H75" s="47"/>
      <c r="I75" s="47"/>
      <c r="J75" s="47"/>
      <c r="K75" s="47"/>
      <c r="L75" s="49"/>
      <c r="M75" s="107">
        <v>72.900000000000006</v>
      </c>
      <c r="N75" s="34">
        <f>SUM((F75*2),(G75*3),(H75*4),(I75*5),(J75*8),(K75*10),(L75*300))</f>
        <v>0</v>
      </c>
      <c r="O75" s="80">
        <f t="shared" si="12"/>
        <v>72.900000000000006</v>
      </c>
      <c r="P75" s="57"/>
      <c r="Q75" s="58"/>
      <c r="R75" s="58"/>
      <c r="S75" s="58"/>
      <c r="T75" s="58"/>
      <c r="U75" s="58"/>
      <c r="V75" s="59"/>
      <c r="W75" s="60">
        <v>73.216999999999999</v>
      </c>
      <c r="X75" s="61">
        <f t="shared" si="13"/>
        <v>0</v>
      </c>
      <c r="Y75" s="85">
        <f t="shared" si="14"/>
        <v>73.216999999999999</v>
      </c>
      <c r="Z75" s="9">
        <f>SUM((O75+Y75)/2)</f>
        <v>73.058500000000009</v>
      </c>
      <c r="AU75" s="111"/>
      <c r="AV75" s="111"/>
    </row>
    <row r="76" spans="1:48" ht="15.6" customHeight="1" thickBot="1" x14ac:dyDescent="0.3">
      <c r="A76" s="75">
        <v>2</v>
      </c>
      <c r="B76" s="6">
        <v>68</v>
      </c>
      <c r="C76" s="17" t="s">
        <v>98</v>
      </c>
      <c r="D76" s="21" t="s">
        <v>143</v>
      </c>
      <c r="E76" s="18" t="s">
        <v>131</v>
      </c>
      <c r="F76" s="41"/>
      <c r="G76" s="42"/>
      <c r="H76" s="42"/>
      <c r="I76" s="43"/>
      <c r="J76" s="42"/>
      <c r="K76" s="42"/>
      <c r="L76" s="44"/>
      <c r="M76" s="105">
        <v>96.962999999999994</v>
      </c>
      <c r="N76" s="46">
        <f>SUM((F76*2),(G76*3),(H76*4),(I76*5),(J76*8),(K76*10),(L76*300))</f>
        <v>0</v>
      </c>
      <c r="O76" s="82">
        <f t="shared" si="12"/>
        <v>96.962999999999994</v>
      </c>
      <c r="P76" s="67">
        <v>1</v>
      </c>
      <c r="Q76" s="68"/>
      <c r="R76" s="68"/>
      <c r="S76" s="68"/>
      <c r="T76" s="68"/>
      <c r="U76" s="68"/>
      <c r="V76" s="69"/>
      <c r="W76" s="70">
        <v>94.805999999999997</v>
      </c>
      <c r="X76" s="71">
        <f t="shared" si="13"/>
        <v>2</v>
      </c>
      <c r="Y76" s="87">
        <f t="shared" si="14"/>
        <v>96.805999999999997</v>
      </c>
      <c r="Z76" s="11">
        <f>SUM((O76+Y76)/2)</f>
        <v>96.884500000000003</v>
      </c>
      <c r="AU76" s="111"/>
      <c r="AV76" s="111"/>
    </row>
    <row r="77" spans="1:48" ht="15.6" customHeight="1" thickBot="1" x14ac:dyDescent="0.3">
      <c r="C77" s="94"/>
      <c r="D77" s="94"/>
      <c r="E77" s="94"/>
      <c r="F77" s="95"/>
      <c r="G77" s="95"/>
      <c r="H77" s="95"/>
      <c r="I77" s="94"/>
      <c r="J77" s="95"/>
      <c r="K77" s="95"/>
      <c r="L77" s="95"/>
      <c r="M77" s="106"/>
      <c r="N77" s="2"/>
      <c r="O77" s="89"/>
      <c r="P77" s="95"/>
      <c r="Q77" s="95"/>
      <c r="R77" s="95"/>
      <c r="S77" s="95"/>
      <c r="T77" s="95"/>
      <c r="U77" s="95"/>
      <c r="V77" s="95"/>
      <c r="W77" s="96"/>
      <c r="X77" s="2"/>
      <c r="Y77" s="89"/>
      <c r="Z77" s="90"/>
    </row>
    <row r="78" spans="1:48" ht="15.6" customHeight="1" x14ac:dyDescent="0.25">
      <c r="A78" s="97">
        <v>1</v>
      </c>
      <c r="B78" s="4">
        <v>57</v>
      </c>
      <c r="C78" s="12" t="s">
        <v>58</v>
      </c>
      <c r="D78" s="19" t="s">
        <v>139</v>
      </c>
      <c r="E78" s="27" t="s">
        <v>132</v>
      </c>
      <c r="F78" s="32"/>
      <c r="G78" s="47"/>
      <c r="H78" s="47"/>
      <c r="I78" s="48"/>
      <c r="J78" s="47"/>
      <c r="K78" s="47"/>
      <c r="L78" s="49"/>
      <c r="M78" s="107">
        <v>83.28</v>
      </c>
      <c r="N78" s="34">
        <f>SUM((F78*2),(G78*3),(H78*4),(I78*5),(J78*8),(K78*10),(L78*300))</f>
        <v>0</v>
      </c>
      <c r="O78" s="80">
        <f t="shared" si="12"/>
        <v>83.28</v>
      </c>
      <c r="P78" s="57"/>
      <c r="Q78" s="58"/>
      <c r="R78" s="58"/>
      <c r="S78" s="58"/>
      <c r="T78" s="58"/>
      <c r="U78" s="58"/>
      <c r="V78" s="59"/>
      <c r="W78" s="60">
        <v>82.156000000000006</v>
      </c>
      <c r="X78" s="61">
        <f t="shared" si="13"/>
        <v>0</v>
      </c>
      <c r="Y78" s="85">
        <f t="shared" si="14"/>
        <v>82.156000000000006</v>
      </c>
      <c r="Z78" s="9">
        <f>SUM((O78+Y78)/2)</f>
        <v>82.718000000000004</v>
      </c>
    </row>
    <row r="79" spans="1:48" ht="15.6" customHeight="1" x14ac:dyDescent="0.25">
      <c r="A79" s="74">
        <v>2</v>
      </c>
      <c r="B79" s="5">
        <v>60</v>
      </c>
      <c r="C79" s="14" t="s">
        <v>57</v>
      </c>
      <c r="D79" s="20" t="s">
        <v>139</v>
      </c>
      <c r="E79" s="15" t="s">
        <v>132</v>
      </c>
      <c r="F79" s="35">
        <v>2</v>
      </c>
      <c r="G79" s="36"/>
      <c r="H79" s="36"/>
      <c r="I79" s="37"/>
      <c r="J79" s="36"/>
      <c r="K79" s="36"/>
      <c r="L79" s="38"/>
      <c r="M79" s="104">
        <v>82</v>
      </c>
      <c r="N79" s="40">
        <f>SUM((F79*2),(G79*3),(H79*4),(I79*5),(J79*8),(K79*10),(L79*300))</f>
        <v>4</v>
      </c>
      <c r="O79" s="81">
        <f t="shared" si="12"/>
        <v>86</v>
      </c>
      <c r="P79" s="62"/>
      <c r="Q79" s="63"/>
      <c r="R79" s="63"/>
      <c r="S79" s="63"/>
      <c r="T79" s="63"/>
      <c r="U79" s="63"/>
      <c r="V79" s="64"/>
      <c r="W79" s="65">
        <v>80.415000000000006</v>
      </c>
      <c r="X79" s="66">
        <f t="shared" si="13"/>
        <v>0</v>
      </c>
      <c r="Y79" s="86">
        <f t="shared" si="14"/>
        <v>80.415000000000006</v>
      </c>
      <c r="Z79" s="10">
        <f>SUM((O79+Y79)/2)</f>
        <v>83.20750000000001</v>
      </c>
    </row>
    <row r="80" spans="1:48" ht="15.6" customHeight="1" thickBot="1" x14ac:dyDescent="0.3">
      <c r="A80" s="75">
        <v>3</v>
      </c>
      <c r="B80" s="6">
        <v>66</v>
      </c>
      <c r="C80" s="17" t="s">
        <v>66</v>
      </c>
      <c r="D80" s="21" t="s">
        <v>139</v>
      </c>
      <c r="E80" s="26" t="s">
        <v>132</v>
      </c>
      <c r="F80" s="41">
        <v>1</v>
      </c>
      <c r="G80" s="42"/>
      <c r="H80" s="42"/>
      <c r="I80" s="43"/>
      <c r="J80" s="42"/>
      <c r="K80" s="42"/>
      <c r="L80" s="44"/>
      <c r="M80" s="105">
        <v>82.012</v>
      </c>
      <c r="N80" s="46">
        <f>SUM((F80*2),(G80*3),(H80*4),(I80*5),(J80*8),(K80*10),(L80*300))</f>
        <v>2</v>
      </c>
      <c r="O80" s="82">
        <f t="shared" si="12"/>
        <v>84.012</v>
      </c>
      <c r="P80" s="67">
        <v>1</v>
      </c>
      <c r="Q80" s="68"/>
      <c r="R80" s="68"/>
      <c r="S80" s="68"/>
      <c r="T80" s="68"/>
      <c r="U80" s="68"/>
      <c r="V80" s="69"/>
      <c r="W80" s="70">
        <v>81.680999999999997</v>
      </c>
      <c r="X80" s="71">
        <f t="shared" si="13"/>
        <v>2</v>
      </c>
      <c r="Y80" s="87">
        <f t="shared" si="14"/>
        <v>83.680999999999997</v>
      </c>
      <c r="Z80" s="11">
        <f>SUM((O80+Y80)/2)</f>
        <v>83.846499999999992</v>
      </c>
    </row>
    <row r="81" spans="1:26" ht="15.6" customHeight="1" thickBot="1" x14ac:dyDescent="0.3">
      <c r="A81" s="92"/>
      <c r="B81" s="92"/>
      <c r="C81" s="98"/>
      <c r="D81" s="98"/>
      <c r="E81" s="98"/>
      <c r="F81" s="99"/>
      <c r="G81" s="99"/>
      <c r="H81" s="99"/>
      <c r="I81" s="98"/>
      <c r="J81" s="99"/>
      <c r="K81" s="99"/>
      <c r="L81" s="99"/>
      <c r="M81" s="108"/>
      <c r="N81" s="101"/>
      <c r="O81" s="102"/>
      <c r="P81" s="99"/>
      <c r="Q81" s="99"/>
      <c r="R81" s="99"/>
      <c r="S81" s="99"/>
      <c r="T81" s="99"/>
      <c r="U81" s="99"/>
      <c r="V81" s="99"/>
      <c r="W81" s="100"/>
      <c r="X81" s="101"/>
      <c r="Y81" s="102"/>
      <c r="Z81" s="103"/>
    </row>
    <row r="82" spans="1:26" ht="15.6" customHeight="1" x14ac:dyDescent="0.25">
      <c r="A82" s="97">
        <v>1</v>
      </c>
      <c r="B82" s="4">
        <v>38</v>
      </c>
      <c r="C82" s="12" t="s">
        <v>44</v>
      </c>
      <c r="D82" s="19" t="s">
        <v>143</v>
      </c>
      <c r="E82" s="13" t="s">
        <v>128</v>
      </c>
      <c r="F82" s="32">
        <v>2</v>
      </c>
      <c r="G82" s="47">
        <v>1</v>
      </c>
      <c r="H82" s="47"/>
      <c r="I82" s="48"/>
      <c r="J82" s="47"/>
      <c r="K82" s="47"/>
      <c r="L82" s="50"/>
      <c r="M82" s="107">
        <v>80.622</v>
      </c>
      <c r="N82" s="34">
        <f>SUM((F82*2),(G82*3),(H82*4),(I82*5),(J82*8),(K82*10),(L82*300))</f>
        <v>7</v>
      </c>
      <c r="O82" s="80">
        <f>SUM(M82,N82)</f>
        <v>87.622</v>
      </c>
      <c r="P82" s="57"/>
      <c r="Q82" s="58"/>
      <c r="R82" s="58"/>
      <c r="S82" s="58"/>
      <c r="T82" s="58"/>
      <c r="U82" s="58"/>
      <c r="V82" s="59"/>
      <c r="W82" s="60">
        <v>76.302000000000007</v>
      </c>
      <c r="X82" s="61">
        <f>SUM((P82*2),(Q82*3),(R82*4),(S82*5),(T82*8),(U82*10),(V82*300))</f>
        <v>0</v>
      </c>
      <c r="Y82" s="85">
        <f>SUM(W82,X82)</f>
        <v>76.302000000000007</v>
      </c>
      <c r="Z82" s="9">
        <f>SUM((O82+Y82)/2)</f>
        <v>81.962000000000003</v>
      </c>
    </row>
    <row r="83" spans="1:26" ht="15.6" customHeight="1" thickBot="1" x14ac:dyDescent="0.3">
      <c r="A83" s="75">
        <v>2</v>
      </c>
      <c r="B83" s="6">
        <v>50</v>
      </c>
      <c r="C83" s="17" t="s">
        <v>85</v>
      </c>
      <c r="D83" s="21" t="s">
        <v>143</v>
      </c>
      <c r="E83" s="18" t="s">
        <v>128</v>
      </c>
      <c r="F83" s="41"/>
      <c r="G83" s="42"/>
      <c r="H83" s="42"/>
      <c r="I83" s="43"/>
      <c r="J83" s="42"/>
      <c r="K83" s="42"/>
      <c r="L83" s="44"/>
      <c r="M83" s="105">
        <v>78.186999999999998</v>
      </c>
      <c r="N83" s="46">
        <f>SUM((F83*2),(G83*3),(H83*4),(I83*5),(J83*8),(K83*10),(L83*300))</f>
        <v>0</v>
      </c>
      <c r="O83" s="82">
        <f t="shared" si="12"/>
        <v>78.186999999999998</v>
      </c>
      <c r="P83" s="67">
        <v>3</v>
      </c>
      <c r="Q83" s="68"/>
      <c r="R83" s="68">
        <v>1</v>
      </c>
      <c r="S83" s="68"/>
      <c r="T83" s="68"/>
      <c r="U83" s="68"/>
      <c r="V83" s="69"/>
      <c r="W83" s="70">
        <v>79.022000000000006</v>
      </c>
      <c r="X83" s="71">
        <f t="shared" si="13"/>
        <v>10</v>
      </c>
      <c r="Y83" s="87">
        <f t="shared" si="14"/>
        <v>89.022000000000006</v>
      </c>
      <c r="Z83" s="11">
        <f>SUM((O83+Y83)/2)</f>
        <v>83.604500000000002</v>
      </c>
    </row>
    <row r="84" spans="1:26" ht="15.6" customHeight="1" thickBot="1" x14ac:dyDescent="0.3">
      <c r="A84" s="92"/>
      <c r="B84" s="92"/>
      <c r="C84" s="98"/>
      <c r="D84" s="98"/>
      <c r="E84" s="98"/>
      <c r="F84" s="99"/>
      <c r="G84" s="99"/>
      <c r="H84" s="99"/>
      <c r="I84" s="98"/>
      <c r="J84" s="99"/>
      <c r="K84" s="99"/>
      <c r="L84" s="99"/>
      <c r="M84" s="108"/>
      <c r="N84" s="101"/>
      <c r="O84" s="102"/>
      <c r="P84" s="99"/>
      <c r="Q84" s="99"/>
      <c r="R84" s="99"/>
      <c r="S84" s="99"/>
      <c r="T84" s="99"/>
      <c r="U84" s="99"/>
      <c r="V84" s="99"/>
      <c r="W84" s="100"/>
      <c r="X84" s="101"/>
      <c r="Y84" s="102"/>
      <c r="Z84" s="103"/>
    </row>
    <row r="85" spans="1:26" ht="15.6" customHeight="1" x14ac:dyDescent="0.25">
      <c r="A85" s="97">
        <v>1</v>
      </c>
      <c r="B85" s="4">
        <v>77</v>
      </c>
      <c r="C85" s="12" t="s">
        <v>69</v>
      </c>
      <c r="D85" s="19" t="s">
        <v>135</v>
      </c>
      <c r="E85" s="27" t="s">
        <v>134</v>
      </c>
      <c r="F85" s="32">
        <v>2</v>
      </c>
      <c r="G85" s="47"/>
      <c r="H85" s="47"/>
      <c r="I85" s="48"/>
      <c r="J85" s="47"/>
      <c r="K85" s="47"/>
      <c r="L85" s="49"/>
      <c r="M85" s="107">
        <v>88.230999999999995</v>
      </c>
      <c r="N85" s="34">
        <f>SUM((F85*2),(G85*3),(H85*4),(I85*5),(J85*8),(K85*10),(L85*300))</f>
        <v>4</v>
      </c>
      <c r="O85" s="80">
        <f t="shared" si="12"/>
        <v>92.230999999999995</v>
      </c>
      <c r="P85" s="57">
        <v>3</v>
      </c>
      <c r="Q85" s="58"/>
      <c r="R85" s="58"/>
      <c r="S85" s="58"/>
      <c r="T85" s="58"/>
      <c r="U85" s="58"/>
      <c r="V85" s="59"/>
      <c r="W85" s="60">
        <v>86.527000000000001</v>
      </c>
      <c r="X85" s="61">
        <f t="shared" si="13"/>
        <v>6</v>
      </c>
      <c r="Y85" s="85">
        <f t="shared" si="14"/>
        <v>92.527000000000001</v>
      </c>
      <c r="Z85" s="9">
        <f>SUM((O85+Y85)/2)</f>
        <v>92.378999999999991</v>
      </c>
    </row>
    <row r="86" spans="1:26" ht="15.6" customHeight="1" x14ac:dyDescent="0.25">
      <c r="A86" s="74">
        <v>2</v>
      </c>
      <c r="B86" s="5">
        <v>30</v>
      </c>
      <c r="C86" s="14" t="s">
        <v>28</v>
      </c>
      <c r="D86" s="20" t="s">
        <v>24</v>
      </c>
      <c r="E86" s="15" t="s">
        <v>134</v>
      </c>
      <c r="F86" s="35">
        <v>3</v>
      </c>
      <c r="G86" s="36"/>
      <c r="H86" s="36"/>
      <c r="I86" s="37"/>
      <c r="J86" s="36"/>
      <c r="K86" s="36"/>
      <c r="L86" s="38"/>
      <c r="M86" s="104">
        <v>100.008</v>
      </c>
      <c r="N86" s="40">
        <f>SUM((F86*2),(G86*3),(H86*4),(I86*5),(J86*8),(K86*10),(L86*300))</f>
        <v>6</v>
      </c>
      <c r="O86" s="81">
        <f t="shared" si="12"/>
        <v>106.008</v>
      </c>
      <c r="P86" s="62">
        <v>1</v>
      </c>
      <c r="Q86" s="63"/>
      <c r="R86" s="63"/>
      <c r="S86" s="63"/>
      <c r="T86" s="63"/>
      <c r="U86" s="63"/>
      <c r="V86" s="64"/>
      <c r="W86" s="65">
        <v>102.557</v>
      </c>
      <c r="X86" s="66">
        <f t="shared" si="13"/>
        <v>2</v>
      </c>
      <c r="Y86" s="86">
        <f t="shared" si="14"/>
        <v>104.557</v>
      </c>
      <c r="Z86" s="10">
        <f>SUM((O86+Y86)/2)</f>
        <v>105.2825</v>
      </c>
    </row>
    <row r="87" spans="1:26" ht="15.6" customHeight="1" thickBot="1" x14ac:dyDescent="0.3">
      <c r="A87" s="75">
        <v>3</v>
      </c>
      <c r="B87" s="6">
        <v>15</v>
      </c>
      <c r="C87" s="17" t="s">
        <v>23</v>
      </c>
      <c r="D87" s="21" t="s">
        <v>24</v>
      </c>
      <c r="E87" s="26" t="s">
        <v>134</v>
      </c>
      <c r="F87" s="41">
        <v>1</v>
      </c>
      <c r="G87" s="42">
        <v>1</v>
      </c>
      <c r="H87" s="42"/>
      <c r="I87" s="43"/>
      <c r="J87" s="42"/>
      <c r="K87" s="42"/>
      <c r="L87" s="44"/>
      <c r="M87" s="105">
        <v>104.70399999999999</v>
      </c>
      <c r="N87" s="46">
        <f>SUM((F87*2),(G87*3),(H87*4),(I87*5),(J87*8),(K87*10),(L87*300))</f>
        <v>5</v>
      </c>
      <c r="O87" s="82">
        <f t="shared" si="12"/>
        <v>109.70399999999999</v>
      </c>
      <c r="P87" s="67"/>
      <c r="Q87" s="68"/>
      <c r="R87" s="68"/>
      <c r="S87" s="68"/>
      <c r="T87" s="68"/>
      <c r="U87" s="68"/>
      <c r="V87" s="69"/>
      <c r="W87" s="70">
        <v>103</v>
      </c>
      <c r="X87" s="71">
        <f t="shared" si="13"/>
        <v>0</v>
      </c>
      <c r="Y87" s="87">
        <f t="shared" si="14"/>
        <v>103</v>
      </c>
      <c r="Z87" s="11">
        <f>SUM((O87+Y87)/2)</f>
        <v>106.352</v>
      </c>
    </row>
    <row r="88" spans="1:26" ht="15.6" customHeight="1" thickBot="1" x14ac:dyDescent="0.3">
      <c r="A88" s="92"/>
      <c r="B88" s="92"/>
      <c r="C88" s="98"/>
      <c r="D88" s="98"/>
      <c r="E88" s="98"/>
      <c r="F88" s="99"/>
      <c r="G88" s="99"/>
      <c r="H88" s="99"/>
      <c r="I88" s="98"/>
      <c r="J88" s="99"/>
      <c r="K88" s="99"/>
      <c r="L88" s="99"/>
      <c r="M88" s="108"/>
      <c r="N88" s="101"/>
      <c r="O88" s="102"/>
      <c r="P88" s="99"/>
      <c r="Q88" s="99"/>
      <c r="R88" s="99"/>
      <c r="S88" s="99"/>
      <c r="T88" s="99"/>
      <c r="U88" s="99"/>
      <c r="V88" s="99"/>
      <c r="W88" s="100"/>
      <c r="X88" s="101"/>
      <c r="Y88" s="102"/>
      <c r="Z88" s="103"/>
    </row>
    <row r="89" spans="1:26" ht="15.6" customHeight="1" x14ac:dyDescent="0.25">
      <c r="A89" s="97">
        <v>1</v>
      </c>
      <c r="B89" s="4">
        <v>92</v>
      </c>
      <c r="C89" s="12" t="s">
        <v>49</v>
      </c>
      <c r="D89" s="19" t="s">
        <v>147</v>
      </c>
      <c r="E89" s="13" t="s">
        <v>133</v>
      </c>
      <c r="F89" s="32">
        <v>2</v>
      </c>
      <c r="G89" s="47"/>
      <c r="H89" s="47"/>
      <c r="I89" s="48"/>
      <c r="J89" s="47"/>
      <c r="K89" s="47"/>
      <c r="L89" s="49"/>
      <c r="M89" s="107">
        <v>78.233999999999995</v>
      </c>
      <c r="N89" s="34">
        <f t="shared" ref="N89:N111" si="15">SUM((F89*2),(G89*3),(H89*4),(I89*5),(J89*8),(K89*10),(L89*300))</f>
        <v>4</v>
      </c>
      <c r="O89" s="80">
        <f t="shared" si="12"/>
        <v>82.233999999999995</v>
      </c>
      <c r="P89" s="57">
        <v>2</v>
      </c>
      <c r="Q89" s="58"/>
      <c r="R89" s="58"/>
      <c r="S89" s="58"/>
      <c r="T89" s="58"/>
      <c r="U89" s="58"/>
      <c r="V89" s="59"/>
      <c r="W89" s="60">
        <v>75.512</v>
      </c>
      <c r="X89" s="61">
        <f t="shared" si="13"/>
        <v>4</v>
      </c>
      <c r="Y89" s="85">
        <f t="shared" si="14"/>
        <v>79.512</v>
      </c>
      <c r="Z89" s="9">
        <f t="shared" ref="Z89:Z111" si="16">SUM((O89+Y89)/2)</f>
        <v>80.87299999999999</v>
      </c>
    </row>
    <row r="90" spans="1:26" ht="15.6" customHeight="1" x14ac:dyDescent="0.25">
      <c r="A90" s="74">
        <v>2</v>
      </c>
      <c r="B90" s="5">
        <v>46</v>
      </c>
      <c r="C90" s="14" t="s">
        <v>31</v>
      </c>
      <c r="D90" s="20" t="s">
        <v>137</v>
      </c>
      <c r="E90" s="16" t="s">
        <v>133</v>
      </c>
      <c r="F90" s="35">
        <v>1</v>
      </c>
      <c r="G90" s="36"/>
      <c r="H90" s="36"/>
      <c r="I90" s="37"/>
      <c r="J90" s="36"/>
      <c r="K90" s="36"/>
      <c r="L90" s="38"/>
      <c r="M90" s="104">
        <v>81.176000000000002</v>
      </c>
      <c r="N90" s="40">
        <f t="shared" si="15"/>
        <v>2</v>
      </c>
      <c r="O90" s="81">
        <f t="shared" si="12"/>
        <v>83.176000000000002</v>
      </c>
      <c r="P90" s="62"/>
      <c r="Q90" s="63"/>
      <c r="R90" s="63"/>
      <c r="S90" s="63"/>
      <c r="T90" s="63"/>
      <c r="U90" s="63"/>
      <c r="V90" s="64"/>
      <c r="W90" s="65">
        <v>80.239999999999995</v>
      </c>
      <c r="X90" s="66">
        <f t="shared" si="13"/>
        <v>0</v>
      </c>
      <c r="Y90" s="86">
        <f t="shared" si="14"/>
        <v>80.239999999999995</v>
      </c>
      <c r="Z90" s="10">
        <f t="shared" si="16"/>
        <v>81.707999999999998</v>
      </c>
    </row>
    <row r="91" spans="1:26" ht="15.6" customHeight="1" x14ac:dyDescent="0.25">
      <c r="A91" s="74">
        <v>3</v>
      </c>
      <c r="B91" s="5">
        <v>78</v>
      </c>
      <c r="C91" s="14" t="s">
        <v>36</v>
      </c>
      <c r="D91" s="20" t="s">
        <v>145</v>
      </c>
      <c r="E91" s="16" t="s">
        <v>133</v>
      </c>
      <c r="F91" s="35"/>
      <c r="G91" s="36"/>
      <c r="H91" s="36"/>
      <c r="I91" s="37"/>
      <c r="J91" s="36"/>
      <c r="K91" s="36"/>
      <c r="L91" s="38"/>
      <c r="M91" s="104">
        <v>79.87</v>
      </c>
      <c r="N91" s="40">
        <f t="shared" si="15"/>
        <v>0</v>
      </c>
      <c r="O91" s="81">
        <f t="shared" si="12"/>
        <v>79.87</v>
      </c>
      <c r="P91" s="62"/>
      <c r="Q91" s="63"/>
      <c r="R91" s="63"/>
      <c r="S91" s="63"/>
      <c r="T91" s="63">
        <v>1</v>
      </c>
      <c r="U91" s="63"/>
      <c r="V91" s="64"/>
      <c r="W91" s="65">
        <v>76.03</v>
      </c>
      <c r="X91" s="66">
        <f t="shared" si="13"/>
        <v>8</v>
      </c>
      <c r="Y91" s="86">
        <f t="shared" si="14"/>
        <v>84.03</v>
      </c>
      <c r="Z91" s="10">
        <f t="shared" si="16"/>
        <v>81.95</v>
      </c>
    </row>
    <row r="92" spans="1:26" ht="15.6" customHeight="1" x14ac:dyDescent="0.25">
      <c r="A92" s="74">
        <v>4</v>
      </c>
      <c r="B92" s="5">
        <v>81</v>
      </c>
      <c r="C92" s="14" t="s">
        <v>39</v>
      </c>
      <c r="D92" s="20" t="s">
        <v>145</v>
      </c>
      <c r="E92" s="16" t="s">
        <v>133</v>
      </c>
      <c r="F92" s="35">
        <v>1</v>
      </c>
      <c r="G92" s="36"/>
      <c r="H92" s="36"/>
      <c r="I92" s="37"/>
      <c r="J92" s="36"/>
      <c r="K92" s="36"/>
      <c r="L92" s="38"/>
      <c r="M92" s="104">
        <v>81</v>
      </c>
      <c r="N92" s="40">
        <f t="shared" si="15"/>
        <v>2</v>
      </c>
      <c r="O92" s="81">
        <f t="shared" si="12"/>
        <v>83</v>
      </c>
      <c r="P92" s="62"/>
      <c r="Q92" s="63"/>
      <c r="R92" s="63"/>
      <c r="S92" s="63"/>
      <c r="T92" s="63"/>
      <c r="U92" s="63"/>
      <c r="V92" s="64"/>
      <c r="W92" s="65">
        <v>81.019000000000005</v>
      </c>
      <c r="X92" s="66">
        <f t="shared" si="13"/>
        <v>0</v>
      </c>
      <c r="Y92" s="86">
        <f t="shared" si="14"/>
        <v>81.019000000000005</v>
      </c>
      <c r="Z92" s="10">
        <f t="shared" si="16"/>
        <v>82.009500000000003</v>
      </c>
    </row>
    <row r="93" spans="1:26" ht="15.6" customHeight="1" x14ac:dyDescent="0.25">
      <c r="A93" s="74">
        <v>5</v>
      </c>
      <c r="B93" s="5">
        <v>28</v>
      </c>
      <c r="C93" s="14" t="s">
        <v>104</v>
      </c>
      <c r="D93" s="20" t="s">
        <v>100</v>
      </c>
      <c r="E93" s="16" t="s">
        <v>133</v>
      </c>
      <c r="F93" s="35">
        <v>2</v>
      </c>
      <c r="G93" s="36"/>
      <c r="H93" s="36"/>
      <c r="I93" s="37"/>
      <c r="J93" s="36"/>
      <c r="K93" s="36"/>
      <c r="L93" s="38"/>
      <c r="M93" s="104">
        <v>80.17</v>
      </c>
      <c r="N93" s="40">
        <f t="shared" si="15"/>
        <v>4</v>
      </c>
      <c r="O93" s="81">
        <f t="shared" si="12"/>
        <v>84.17</v>
      </c>
      <c r="P93" s="62"/>
      <c r="Q93" s="63"/>
      <c r="R93" s="63"/>
      <c r="S93" s="63"/>
      <c r="T93" s="63"/>
      <c r="U93" s="63"/>
      <c r="V93" s="64"/>
      <c r="W93" s="65">
        <v>81.064999999999998</v>
      </c>
      <c r="X93" s="66">
        <f t="shared" si="13"/>
        <v>0</v>
      </c>
      <c r="Y93" s="86">
        <f t="shared" si="14"/>
        <v>81.064999999999998</v>
      </c>
      <c r="Z93" s="10">
        <f t="shared" si="16"/>
        <v>82.617500000000007</v>
      </c>
    </row>
    <row r="94" spans="1:26" ht="15.6" customHeight="1" x14ac:dyDescent="0.25">
      <c r="A94" s="74">
        <v>6</v>
      </c>
      <c r="B94" s="5">
        <v>75</v>
      </c>
      <c r="C94" s="14" t="s">
        <v>33</v>
      </c>
      <c r="D94" s="20" t="s">
        <v>145</v>
      </c>
      <c r="E94" s="16" t="s">
        <v>133</v>
      </c>
      <c r="F94" s="35"/>
      <c r="G94" s="36">
        <v>1</v>
      </c>
      <c r="H94" s="36"/>
      <c r="I94" s="37"/>
      <c r="J94" s="36"/>
      <c r="K94" s="36"/>
      <c r="L94" s="38"/>
      <c r="M94" s="104">
        <v>79.372</v>
      </c>
      <c r="N94" s="40">
        <f t="shared" si="15"/>
        <v>3</v>
      </c>
      <c r="O94" s="81">
        <f t="shared" si="12"/>
        <v>82.372</v>
      </c>
      <c r="P94" s="62"/>
      <c r="Q94" s="63"/>
      <c r="R94" s="63"/>
      <c r="S94" s="63"/>
      <c r="T94" s="63"/>
      <c r="U94" s="63"/>
      <c r="V94" s="64"/>
      <c r="W94" s="65">
        <v>83</v>
      </c>
      <c r="X94" s="66">
        <f t="shared" si="13"/>
        <v>0</v>
      </c>
      <c r="Y94" s="86">
        <f t="shared" si="14"/>
        <v>83</v>
      </c>
      <c r="Z94" s="10">
        <f t="shared" si="16"/>
        <v>82.686000000000007</v>
      </c>
    </row>
    <row r="95" spans="1:26" ht="15.6" customHeight="1" x14ac:dyDescent="0.25">
      <c r="A95" s="74">
        <v>7</v>
      </c>
      <c r="B95" s="5">
        <v>96</v>
      </c>
      <c r="C95" s="14" t="s">
        <v>65</v>
      </c>
      <c r="D95" s="20" t="s">
        <v>136</v>
      </c>
      <c r="E95" s="16" t="s">
        <v>133</v>
      </c>
      <c r="F95" s="35">
        <v>2</v>
      </c>
      <c r="G95" s="36">
        <v>2</v>
      </c>
      <c r="H95" s="36"/>
      <c r="I95" s="37"/>
      <c r="J95" s="36"/>
      <c r="K95" s="36"/>
      <c r="L95" s="38"/>
      <c r="M95" s="39">
        <v>76.83</v>
      </c>
      <c r="N95" s="40">
        <f t="shared" si="15"/>
        <v>10</v>
      </c>
      <c r="O95" s="81">
        <f t="shared" si="12"/>
        <v>86.83</v>
      </c>
      <c r="P95" s="62">
        <v>1</v>
      </c>
      <c r="Q95" s="63"/>
      <c r="R95" s="63"/>
      <c r="S95" s="63"/>
      <c r="T95" s="63"/>
      <c r="U95" s="63"/>
      <c r="V95" s="64"/>
      <c r="W95" s="65">
        <v>78.804000000000002</v>
      </c>
      <c r="X95" s="66">
        <f t="shared" si="13"/>
        <v>2</v>
      </c>
      <c r="Y95" s="86">
        <f t="shared" si="14"/>
        <v>80.804000000000002</v>
      </c>
      <c r="Z95" s="10">
        <f t="shared" si="16"/>
        <v>83.817000000000007</v>
      </c>
    </row>
    <row r="96" spans="1:26" ht="15.6" customHeight="1" x14ac:dyDescent="0.25">
      <c r="A96" s="74">
        <v>8</v>
      </c>
      <c r="B96" s="5">
        <v>56</v>
      </c>
      <c r="C96" s="14" t="s">
        <v>91</v>
      </c>
      <c r="D96" s="20" t="s">
        <v>143</v>
      </c>
      <c r="E96" s="16" t="s">
        <v>133</v>
      </c>
      <c r="F96" s="35">
        <v>3</v>
      </c>
      <c r="G96" s="36"/>
      <c r="H96" s="36"/>
      <c r="I96" s="37"/>
      <c r="J96" s="36"/>
      <c r="K96" s="36"/>
      <c r="L96" s="38"/>
      <c r="M96" s="39">
        <v>82.364000000000004</v>
      </c>
      <c r="N96" s="40">
        <f t="shared" si="15"/>
        <v>6</v>
      </c>
      <c r="O96" s="81">
        <f t="shared" si="12"/>
        <v>88.364000000000004</v>
      </c>
      <c r="P96" s="62"/>
      <c r="Q96" s="63"/>
      <c r="R96" s="63"/>
      <c r="S96" s="63"/>
      <c r="T96" s="63"/>
      <c r="U96" s="63"/>
      <c r="V96" s="64"/>
      <c r="W96" s="65">
        <v>79.814999999999998</v>
      </c>
      <c r="X96" s="66">
        <f t="shared" si="13"/>
        <v>0</v>
      </c>
      <c r="Y96" s="86">
        <f t="shared" si="14"/>
        <v>79.814999999999998</v>
      </c>
      <c r="Z96" s="10">
        <f t="shared" si="16"/>
        <v>84.089500000000001</v>
      </c>
    </row>
    <row r="97" spans="1:48" ht="15.6" customHeight="1" x14ac:dyDescent="0.25">
      <c r="A97" s="74">
        <v>9</v>
      </c>
      <c r="B97" s="5">
        <v>45</v>
      </c>
      <c r="C97" s="14" t="s">
        <v>114</v>
      </c>
      <c r="D97" s="20" t="s">
        <v>110</v>
      </c>
      <c r="E97" s="16" t="s">
        <v>133</v>
      </c>
      <c r="F97" s="35"/>
      <c r="G97" s="36">
        <v>1</v>
      </c>
      <c r="H97" s="36"/>
      <c r="I97" s="37"/>
      <c r="J97" s="36"/>
      <c r="K97" s="36"/>
      <c r="L97" s="38"/>
      <c r="M97" s="39">
        <v>81.727999999999994</v>
      </c>
      <c r="N97" s="40">
        <f t="shared" si="15"/>
        <v>3</v>
      </c>
      <c r="O97" s="81">
        <f t="shared" si="12"/>
        <v>84.727999999999994</v>
      </c>
      <c r="P97" s="62">
        <v>2</v>
      </c>
      <c r="Q97" s="63"/>
      <c r="R97" s="63"/>
      <c r="S97" s="63"/>
      <c r="T97" s="63"/>
      <c r="U97" s="63"/>
      <c r="V97" s="64"/>
      <c r="W97" s="65">
        <v>79.942999999999998</v>
      </c>
      <c r="X97" s="66">
        <f t="shared" si="13"/>
        <v>4</v>
      </c>
      <c r="Y97" s="86">
        <f t="shared" si="14"/>
        <v>83.942999999999998</v>
      </c>
      <c r="Z97" s="10">
        <f t="shared" si="16"/>
        <v>84.335499999999996</v>
      </c>
    </row>
    <row r="98" spans="1:48" ht="15.6" customHeight="1" x14ac:dyDescent="0.25">
      <c r="A98" s="74">
        <v>10</v>
      </c>
      <c r="B98" s="5">
        <v>17</v>
      </c>
      <c r="C98" s="14" t="s">
        <v>151</v>
      </c>
      <c r="D98" s="20" t="s">
        <v>141</v>
      </c>
      <c r="E98" s="16" t="s">
        <v>133</v>
      </c>
      <c r="F98" s="35"/>
      <c r="G98" s="36"/>
      <c r="H98" s="36">
        <v>1</v>
      </c>
      <c r="I98" s="37"/>
      <c r="J98" s="36"/>
      <c r="K98" s="36"/>
      <c r="L98" s="38"/>
      <c r="M98" s="39">
        <v>80.620999999999995</v>
      </c>
      <c r="N98" s="40">
        <f t="shared" si="15"/>
        <v>4</v>
      </c>
      <c r="O98" s="81">
        <f t="shared" si="12"/>
        <v>84.620999999999995</v>
      </c>
      <c r="P98" s="62">
        <v>1</v>
      </c>
      <c r="Q98" s="63"/>
      <c r="R98" s="63"/>
      <c r="S98" s="63"/>
      <c r="T98" s="63"/>
      <c r="U98" s="63"/>
      <c r="V98" s="64"/>
      <c r="W98" s="65">
        <v>82.245000000000005</v>
      </c>
      <c r="X98" s="66">
        <f t="shared" si="13"/>
        <v>2</v>
      </c>
      <c r="Y98" s="86">
        <f t="shared" si="14"/>
        <v>84.245000000000005</v>
      </c>
      <c r="Z98" s="10">
        <f t="shared" si="16"/>
        <v>84.432999999999993</v>
      </c>
    </row>
    <row r="99" spans="1:48" ht="15.6" customHeight="1" x14ac:dyDescent="0.25">
      <c r="A99" s="74">
        <v>11</v>
      </c>
      <c r="B99" s="5">
        <v>37</v>
      </c>
      <c r="C99" s="14" t="s">
        <v>107</v>
      </c>
      <c r="D99" s="20" t="s">
        <v>100</v>
      </c>
      <c r="E99" s="16" t="s">
        <v>133</v>
      </c>
      <c r="F99" s="35">
        <v>1</v>
      </c>
      <c r="G99" s="36"/>
      <c r="H99" s="36"/>
      <c r="I99" s="37"/>
      <c r="J99" s="36"/>
      <c r="K99" s="36"/>
      <c r="L99" s="38"/>
      <c r="M99" s="39">
        <v>84.216999999999999</v>
      </c>
      <c r="N99" s="40">
        <f t="shared" si="15"/>
        <v>2</v>
      </c>
      <c r="O99" s="81">
        <f t="shared" si="12"/>
        <v>86.216999999999999</v>
      </c>
      <c r="P99" s="62"/>
      <c r="Q99" s="63"/>
      <c r="R99" s="63"/>
      <c r="S99" s="63"/>
      <c r="T99" s="63"/>
      <c r="U99" s="63"/>
      <c r="V99" s="64"/>
      <c r="W99" s="65">
        <v>83.438999999999993</v>
      </c>
      <c r="X99" s="66">
        <f t="shared" si="13"/>
        <v>0</v>
      </c>
      <c r="Y99" s="86">
        <f t="shared" si="14"/>
        <v>83.438999999999993</v>
      </c>
      <c r="Z99" s="10">
        <f t="shared" si="16"/>
        <v>84.828000000000003</v>
      </c>
    </row>
    <row r="100" spans="1:48" ht="15.6" customHeight="1" x14ac:dyDescent="0.25">
      <c r="A100" s="74">
        <v>12</v>
      </c>
      <c r="B100" s="5">
        <v>63</v>
      </c>
      <c r="C100" s="14" t="s">
        <v>56</v>
      </c>
      <c r="D100" s="20" t="s">
        <v>139</v>
      </c>
      <c r="E100" s="16" t="s">
        <v>133</v>
      </c>
      <c r="F100" s="35"/>
      <c r="G100" s="36"/>
      <c r="H100" s="36"/>
      <c r="I100" s="37"/>
      <c r="J100" s="36"/>
      <c r="K100" s="36"/>
      <c r="L100" s="38"/>
      <c r="M100" s="39">
        <v>85.989000000000004</v>
      </c>
      <c r="N100" s="40">
        <f t="shared" si="15"/>
        <v>0</v>
      </c>
      <c r="O100" s="81">
        <f t="shared" si="12"/>
        <v>85.989000000000004</v>
      </c>
      <c r="P100" s="62"/>
      <c r="Q100" s="63"/>
      <c r="R100" s="63"/>
      <c r="S100" s="63"/>
      <c r="T100" s="63"/>
      <c r="U100" s="63"/>
      <c r="V100" s="64"/>
      <c r="W100" s="65">
        <v>84.602000000000004</v>
      </c>
      <c r="X100" s="66">
        <f t="shared" si="13"/>
        <v>0</v>
      </c>
      <c r="Y100" s="86">
        <f t="shared" si="14"/>
        <v>84.602000000000004</v>
      </c>
      <c r="Z100" s="10">
        <f t="shared" si="16"/>
        <v>85.295500000000004</v>
      </c>
    </row>
    <row r="101" spans="1:48" ht="15.6" customHeight="1" x14ac:dyDescent="0.25">
      <c r="A101" s="74">
        <v>13</v>
      </c>
      <c r="B101" s="5">
        <v>29</v>
      </c>
      <c r="C101" s="14" t="s">
        <v>19</v>
      </c>
      <c r="D101" s="20" t="s">
        <v>16</v>
      </c>
      <c r="E101" s="16" t="s">
        <v>133</v>
      </c>
      <c r="F101" s="35">
        <v>1</v>
      </c>
      <c r="G101" s="36"/>
      <c r="H101" s="36"/>
      <c r="I101" s="37"/>
      <c r="J101" s="36"/>
      <c r="K101" s="36"/>
      <c r="L101" s="51"/>
      <c r="M101" s="39">
        <v>85.234999999999999</v>
      </c>
      <c r="N101" s="40">
        <f t="shared" si="15"/>
        <v>2</v>
      </c>
      <c r="O101" s="81">
        <f t="shared" ref="O101:O111" si="17">SUM(M101,N101)</f>
        <v>87.234999999999999</v>
      </c>
      <c r="P101" s="62">
        <v>1</v>
      </c>
      <c r="Q101" s="63"/>
      <c r="R101" s="63"/>
      <c r="S101" s="63"/>
      <c r="T101" s="63"/>
      <c r="U101" s="63"/>
      <c r="V101" s="64"/>
      <c r="W101" s="65">
        <v>83.158000000000001</v>
      </c>
      <c r="X101" s="66">
        <f t="shared" ref="X101:X111" si="18">SUM((P101*2),(Q101*3),(R101*4),(S101*5),(T101*8),(U101*10),(V101*300))</f>
        <v>2</v>
      </c>
      <c r="Y101" s="86">
        <f t="shared" ref="Y101:Y111" si="19">SUM(W101,X101)</f>
        <v>85.158000000000001</v>
      </c>
      <c r="Z101" s="10">
        <f t="shared" si="16"/>
        <v>86.1965</v>
      </c>
    </row>
    <row r="102" spans="1:48" ht="15.6" customHeight="1" x14ac:dyDescent="0.25">
      <c r="A102" s="74">
        <v>14</v>
      </c>
      <c r="B102" s="5">
        <v>34</v>
      </c>
      <c r="C102" s="14" t="s">
        <v>106</v>
      </c>
      <c r="D102" s="20" t="s">
        <v>100</v>
      </c>
      <c r="E102" s="16" t="s">
        <v>133</v>
      </c>
      <c r="F102" s="35">
        <v>1</v>
      </c>
      <c r="G102" s="36"/>
      <c r="H102" s="36"/>
      <c r="I102" s="37"/>
      <c r="J102" s="36"/>
      <c r="K102" s="36"/>
      <c r="L102" s="51"/>
      <c r="M102" s="39">
        <v>85.019000000000005</v>
      </c>
      <c r="N102" s="40">
        <f t="shared" si="15"/>
        <v>2</v>
      </c>
      <c r="O102" s="81">
        <f t="shared" si="17"/>
        <v>87.019000000000005</v>
      </c>
      <c r="P102" s="62">
        <v>2</v>
      </c>
      <c r="Q102" s="63"/>
      <c r="R102" s="63"/>
      <c r="S102" s="63"/>
      <c r="T102" s="63"/>
      <c r="U102" s="63"/>
      <c r="V102" s="64"/>
      <c r="W102" s="65">
        <v>82.786000000000001</v>
      </c>
      <c r="X102" s="66">
        <f t="shared" si="18"/>
        <v>4</v>
      </c>
      <c r="Y102" s="86">
        <f t="shared" si="19"/>
        <v>86.786000000000001</v>
      </c>
      <c r="Z102" s="10">
        <f t="shared" si="16"/>
        <v>86.902500000000003</v>
      </c>
    </row>
    <row r="103" spans="1:48" ht="15.6" customHeight="1" x14ac:dyDescent="0.25">
      <c r="A103" s="74">
        <v>15</v>
      </c>
      <c r="B103" s="5">
        <v>62</v>
      </c>
      <c r="C103" s="14" t="s">
        <v>75</v>
      </c>
      <c r="D103" s="20" t="s">
        <v>143</v>
      </c>
      <c r="E103" s="16" t="s">
        <v>133</v>
      </c>
      <c r="F103" s="35">
        <v>2</v>
      </c>
      <c r="G103" s="36"/>
      <c r="H103" s="36"/>
      <c r="I103" s="37"/>
      <c r="J103" s="36"/>
      <c r="K103" s="36"/>
      <c r="L103" s="51"/>
      <c r="M103" s="39">
        <v>83.28</v>
      </c>
      <c r="N103" s="40">
        <f t="shared" si="15"/>
        <v>4</v>
      </c>
      <c r="O103" s="81">
        <f t="shared" si="17"/>
        <v>87.28</v>
      </c>
      <c r="P103" s="62">
        <v>3</v>
      </c>
      <c r="Q103" s="63"/>
      <c r="R103" s="63"/>
      <c r="S103" s="63"/>
      <c r="T103" s="63"/>
      <c r="U103" s="63"/>
      <c r="V103" s="64"/>
      <c r="W103" s="65">
        <v>85.742999999999995</v>
      </c>
      <c r="X103" s="66">
        <f t="shared" si="18"/>
        <v>6</v>
      </c>
      <c r="Y103" s="86">
        <f t="shared" si="19"/>
        <v>91.742999999999995</v>
      </c>
      <c r="Z103" s="10">
        <f t="shared" si="16"/>
        <v>89.511499999999998</v>
      </c>
    </row>
    <row r="104" spans="1:48" ht="15.6" customHeight="1" x14ac:dyDescent="0.25">
      <c r="A104" s="74">
        <v>16</v>
      </c>
      <c r="B104" s="5">
        <v>71</v>
      </c>
      <c r="C104" s="14" t="s">
        <v>116</v>
      </c>
      <c r="D104" s="20" t="s">
        <v>143</v>
      </c>
      <c r="E104" s="16" t="s">
        <v>133</v>
      </c>
      <c r="F104" s="35"/>
      <c r="G104" s="36"/>
      <c r="H104" s="36"/>
      <c r="I104" s="37"/>
      <c r="J104" s="36"/>
      <c r="K104" s="36"/>
      <c r="L104" s="51"/>
      <c r="M104" s="39">
        <v>87.899000000000001</v>
      </c>
      <c r="N104" s="40">
        <f t="shared" si="15"/>
        <v>0</v>
      </c>
      <c r="O104" s="81">
        <f t="shared" si="17"/>
        <v>87.899000000000001</v>
      </c>
      <c r="P104" s="62">
        <v>3</v>
      </c>
      <c r="Q104" s="63">
        <v>1</v>
      </c>
      <c r="R104" s="63"/>
      <c r="S104" s="63"/>
      <c r="T104" s="63"/>
      <c r="U104" s="63"/>
      <c r="V104" s="64"/>
      <c r="W104" s="65">
        <v>84.015000000000001</v>
      </c>
      <c r="X104" s="66">
        <f t="shared" si="18"/>
        <v>9</v>
      </c>
      <c r="Y104" s="86">
        <f t="shared" si="19"/>
        <v>93.015000000000001</v>
      </c>
      <c r="Z104" s="10">
        <f t="shared" si="16"/>
        <v>90.456999999999994</v>
      </c>
      <c r="AB104" s="111"/>
      <c r="AC104" s="111"/>
      <c r="AD104" s="111"/>
      <c r="AE104" s="112"/>
    </row>
    <row r="105" spans="1:48" ht="15.6" customHeight="1" x14ac:dyDescent="0.25">
      <c r="A105" s="74">
        <v>17</v>
      </c>
      <c r="B105" s="5">
        <v>105</v>
      </c>
      <c r="C105" s="14" t="s">
        <v>94</v>
      </c>
      <c r="D105" s="20" t="s">
        <v>136</v>
      </c>
      <c r="E105" s="16" t="s">
        <v>133</v>
      </c>
      <c r="F105" s="35">
        <v>2</v>
      </c>
      <c r="G105" s="36"/>
      <c r="H105" s="36"/>
      <c r="I105" s="37"/>
      <c r="J105" s="36"/>
      <c r="K105" s="36"/>
      <c r="L105" s="51"/>
      <c r="M105" s="39">
        <v>89.156999999999996</v>
      </c>
      <c r="N105" s="40">
        <f t="shared" si="15"/>
        <v>4</v>
      </c>
      <c r="O105" s="81">
        <f t="shared" si="17"/>
        <v>93.156999999999996</v>
      </c>
      <c r="P105" s="62"/>
      <c r="Q105" s="63"/>
      <c r="R105" s="63"/>
      <c r="S105" s="63"/>
      <c r="T105" s="63"/>
      <c r="U105" s="63"/>
      <c r="V105" s="64"/>
      <c r="W105" s="65">
        <v>87.772000000000006</v>
      </c>
      <c r="X105" s="66">
        <f t="shared" si="18"/>
        <v>0</v>
      </c>
      <c r="Y105" s="86">
        <f t="shared" si="19"/>
        <v>87.772000000000006</v>
      </c>
      <c r="Z105" s="10">
        <f t="shared" si="16"/>
        <v>90.464500000000001</v>
      </c>
      <c r="AB105" s="111"/>
      <c r="AC105" s="111"/>
      <c r="AD105" s="111"/>
      <c r="AE105" s="112"/>
    </row>
    <row r="106" spans="1:48" ht="15.6" customHeight="1" x14ac:dyDescent="0.25">
      <c r="A106" s="74">
        <v>18</v>
      </c>
      <c r="B106" s="5">
        <v>16</v>
      </c>
      <c r="C106" s="14" t="s">
        <v>126</v>
      </c>
      <c r="D106" s="20" t="s">
        <v>100</v>
      </c>
      <c r="E106" s="16" t="s">
        <v>133</v>
      </c>
      <c r="F106" s="35"/>
      <c r="G106" s="36"/>
      <c r="H106" s="36"/>
      <c r="I106" s="37"/>
      <c r="J106" s="36"/>
      <c r="K106" s="36"/>
      <c r="L106" s="51"/>
      <c r="M106" s="39">
        <v>93.805000000000007</v>
      </c>
      <c r="N106" s="40">
        <f t="shared" si="15"/>
        <v>0</v>
      </c>
      <c r="O106" s="81">
        <f t="shared" si="17"/>
        <v>93.805000000000007</v>
      </c>
      <c r="P106" s="62"/>
      <c r="Q106" s="63"/>
      <c r="R106" s="63"/>
      <c r="S106" s="63"/>
      <c r="T106" s="63"/>
      <c r="U106" s="63"/>
      <c r="V106" s="64"/>
      <c r="W106" s="65">
        <v>88.337999999999994</v>
      </c>
      <c r="X106" s="66">
        <f t="shared" si="18"/>
        <v>0</v>
      </c>
      <c r="Y106" s="86">
        <f t="shared" si="19"/>
        <v>88.337999999999994</v>
      </c>
      <c r="Z106" s="10">
        <f t="shared" si="16"/>
        <v>91.0715</v>
      </c>
      <c r="AB106" s="111"/>
      <c r="AC106" s="111"/>
      <c r="AD106" s="111"/>
      <c r="AE106" s="112"/>
    </row>
    <row r="107" spans="1:48" ht="15.6" customHeight="1" x14ac:dyDescent="0.25">
      <c r="A107" s="74">
        <v>19</v>
      </c>
      <c r="B107" s="5">
        <v>88</v>
      </c>
      <c r="C107" s="14" t="s">
        <v>93</v>
      </c>
      <c r="D107" s="20" t="s">
        <v>83</v>
      </c>
      <c r="E107" s="16" t="s">
        <v>133</v>
      </c>
      <c r="F107" s="35"/>
      <c r="G107" s="36"/>
      <c r="H107" s="36"/>
      <c r="I107" s="37"/>
      <c r="J107" s="36"/>
      <c r="K107" s="36"/>
      <c r="L107" s="51"/>
      <c r="M107" s="39">
        <v>92.361999999999995</v>
      </c>
      <c r="N107" s="40">
        <f t="shared" si="15"/>
        <v>0</v>
      </c>
      <c r="O107" s="81">
        <f t="shared" si="17"/>
        <v>92.361999999999995</v>
      </c>
      <c r="P107" s="62">
        <v>1</v>
      </c>
      <c r="Q107" s="63"/>
      <c r="R107" s="63"/>
      <c r="S107" s="63"/>
      <c r="T107" s="63"/>
      <c r="U107" s="63"/>
      <c r="V107" s="64"/>
      <c r="W107" s="65">
        <v>91.382000000000005</v>
      </c>
      <c r="X107" s="66">
        <f t="shared" si="18"/>
        <v>2</v>
      </c>
      <c r="Y107" s="86">
        <f t="shared" si="19"/>
        <v>93.382000000000005</v>
      </c>
      <c r="Z107" s="10">
        <f t="shared" si="16"/>
        <v>92.872</v>
      </c>
      <c r="AA107" s="111"/>
      <c r="AF107" s="111"/>
      <c r="AG107" s="111"/>
      <c r="AH107" s="111"/>
      <c r="AI107" s="111"/>
      <c r="AJ107" s="112"/>
      <c r="AK107" s="111"/>
      <c r="AL107" s="111"/>
      <c r="AM107" s="111"/>
      <c r="AN107" s="111"/>
      <c r="AO107" s="112"/>
      <c r="AP107" s="111"/>
      <c r="AQ107" s="111"/>
      <c r="AR107" s="111"/>
      <c r="AS107" s="111"/>
      <c r="AT107" s="112"/>
    </row>
    <row r="108" spans="1:48" ht="15.6" customHeight="1" x14ac:dyDescent="0.25">
      <c r="A108" s="74">
        <v>20</v>
      </c>
      <c r="B108" s="5">
        <v>69</v>
      </c>
      <c r="C108" s="14" t="s">
        <v>63</v>
      </c>
      <c r="D108" s="20" t="s">
        <v>139</v>
      </c>
      <c r="E108" s="16" t="s">
        <v>133</v>
      </c>
      <c r="F108" s="35"/>
      <c r="G108" s="36"/>
      <c r="H108" s="36"/>
      <c r="I108" s="37"/>
      <c r="J108" s="36"/>
      <c r="K108" s="36"/>
      <c r="L108" s="51"/>
      <c r="M108" s="39">
        <v>92.313000000000002</v>
      </c>
      <c r="N108" s="40">
        <f t="shared" si="15"/>
        <v>0</v>
      </c>
      <c r="O108" s="81">
        <f t="shared" si="17"/>
        <v>92.313000000000002</v>
      </c>
      <c r="P108" s="62"/>
      <c r="Q108" s="63"/>
      <c r="R108" s="63"/>
      <c r="S108" s="63"/>
      <c r="T108" s="63"/>
      <c r="U108" s="63"/>
      <c r="V108" s="64"/>
      <c r="W108" s="65">
        <v>96.253</v>
      </c>
      <c r="X108" s="66">
        <f t="shared" si="18"/>
        <v>0</v>
      </c>
      <c r="Y108" s="86">
        <f t="shared" si="19"/>
        <v>96.253</v>
      </c>
      <c r="Z108" s="10">
        <f t="shared" si="16"/>
        <v>94.283000000000001</v>
      </c>
      <c r="AA108" s="111"/>
      <c r="AF108" s="111"/>
      <c r="AG108" s="111"/>
      <c r="AH108" s="111"/>
      <c r="AI108" s="111"/>
      <c r="AJ108" s="112"/>
      <c r="AK108" s="111"/>
      <c r="AL108" s="111"/>
      <c r="AM108" s="111"/>
      <c r="AN108" s="111"/>
      <c r="AO108" s="112"/>
      <c r="AP108" s="111"/>
      <c r="AQ108" s="111"/>
      <c r="AR108" s="111"/>
      <c r="AS108" s="111"/>
      <c r="AT108" s="112"/>
    </row>
    <row r="109" spans="1:48" ht="15.6" customHeight="1" x14ac:dyDescent="0.25">
      <c r="A109" s="74">
        <v>21</v>
      </c>
      <c r="B109" s="5">
        <v>44</v>
      </c>
      <c r="C109" s="14" t="s">
        <v>77</v>
      </c>
      <c r="D109" s="20" t="s">
        <v>143</v>
      </c>
      <c r="E109" s="16" t="s">
        <v>133</v>
      </c>
      <c r="F109" s="35">
        <v>2</v>
      </c>
      <c r="G109" s="36">
        <v>3</v>
      </c>
      <c r="H109" s="36">
        <v>1</v>
      </c>
      <c r="I109" s="37"/>
      <c r="J109" s="36"/>
      <c r="K109" s="36"/>
      <c r="L109" s="51"/>
      <c r="M109" s="39">
        <v>93.316000000000003</v>
      </c>
      <c r="N109" s="40">
        <f t="shared" si="15"/>
        <v>17</v>
      </c>
      <c r="O109" s="81">
        <f t="shared" si="17"/>
        <v>110.316</v>
      </c>
      <c r="P109" s="62"/>
      <c r="Q109" s="63"/>
      <c r="R109" s="63"/>
      <c r="S109" s="63"/>
      <c r="T109" s="63"/>
      <c r="U109" s="63"/>
      <c r="V109" s="64"/>
      <c r="W109" s="65">
        <v>91.641000000000005</v>
      </c>
      <c r="X109" s="66">
        <f t="shared" si="18"/>
        <v>0</v>
      </c>
      <c r="Y109" s="86">
        <f t="shared" si="19"/>
        <v>91.641000000000005</v>
      </c>
      <c r="Z109" s="10">
        <f t="shared" si="16"/>
        <v>100.9785</v>
      </c>
      <c r="AA109" s="111"/>
      <c r="AF109" s="111"/>
      <c r="AG109" s="111"/>
      <c r="AH109" s="111"/>
      <c r="AI109" s="111"/>
      <c r="AJ109" s="112"/>
      <c r="AK109" s="111"/>
      <c r="AL109" s="111"/>
      <c r="AM109" s="111"/>
      <c r="AN109" s="111"/>
      <c r="AO109" s="112"/>
      <c r="AP109" s="111"/>
      <c r="AQ109" s="111"/>
      <c r="AR109" s="111"/>
      <c r="AS109" s="111"/>
      <c r="AT109" s="112"/>
    </row>
    <row r="110" spans="1:48" s="3" customFormat="1" ht="15.6" customHeight="1" x14ac:dyDescent="0.25">
      <c r="A110" s="74">
        <v>22</v>
      </c>
      <c r="B110" s="5">
        <v>55</v>
      </c>
      <c r="C110" s="14" t="s">
        <v>119</v>
      </c>
      <c r="D110" s="20" t="s">
        <v>150</v>
      </c>
      <c r="E110" s="16" t="s">
        <v>133</v>
      </c>
      <c r="F110" s="35"/>
      <c r="G110" s="36">
        <v>1</v>
      </c>
      <c r="H110" s="36"/>
      <c r="I110" s="37"/>
      <c r="J110" s="36"/>
      <c r="K110" s="36"/>
      <c r="L110" s="51"/>
      <c r="M110" s="39">
        <v>97.126000000000005</v>
      </c>
      <c r="N110" s="40">
        <f t="shared" si="15"/>
        <v>3</v>
      </c>
      <c r="O110" s="81">
        <f t="shared" si="17"/>
        <v>100.126</v>
      </c>
      <c r="P110" s="62">
        <v>2</v>
      </c>
      <c r="Q110" s="63">
        <v>1</v>
      </c>
      <c r="R110" s="63"/>
      <c r="S110" s="63"/>
      <c r="T110" s="63"/>
      <c r="U110" s="63"/>
      <c r="V110" s="64"/>
      <c r="W110" s="65">
        <v>99.484999999999999</v>
      </c>
      <c r="X110" s="66">
        <f t="shared" si="18"/>
        <v>7</v>
      </c>
      <c r="Y110" s="86">
        <f t="shared" si="19"/>
        <v>106.485</v>
      </c>
      <c r="Z110" s="10">
        <f t="shared" si="16"/>
        <v>103.30549999999999</v>
      </c>
      <c r="AA110" s="109"/>
      <c r="AB110" s="109"/>
      <c r="AC110" s="109"/>
      <c r="AD110" s="109"/>
      <c r="AE110" s="126"/>
      <c r="AF110" s="109"/>
      <c r="AG110" s="109"/>
      <c r="AH110" s="109"/>
      <c r="AI110" s="109"/>
      <c r="AJ110" s="126"/>
      <c r="AK110" s="109"/>
      <c r="AL110" s="109"/>
      <c r="AM110" s="109"/>
      <c r="AN110" s="109"/>
      <c r="AO110" s="126"/>
      <c r="AP110" s="109"/>
      <c r="AQ110" s="109"/>
      <c r="AR110" s="109"/>
      <c r="AS110" s="109"/>
      <c r="AT110" s="126"/>
      <c r="AU110" s="111"/>
      <c r="AV110" s="111"/>
    </row>
    <row r="111" spans="1:48" s="3" customFormat="1" ht="15.6" customHeight="1" thickBot="1" x14ac:dyDescent="0.3">
      <c r="A111" s="75">
        <v>23</v>
      </c>
      <c r="B111" s="6">
        <v>82</v>
      </c>
      <c r="C111" s="17" t="s">
        <v>82</v>
      </c>
      <c r="D111" s="21" t="s">
        <v>83</v>
      </c>
      <c r="E111" s="18" t="s">
        <v>133</v>
      </c>
      <c r="F111" s="41">
        <v>2</v>
      </c>
      <c r="G111" s="42">
        <v>1</v>
      </c>
      <c r="H111" s="42"/>
      <c r="I111" s="43"/>
      <c r="J111" s="42"/>
      <c r="K111" s="42"/>
      <c r="L111" s="52"/>
      <c r="M111" s="45">
        <v>99.394000000000005</v>
      </c>
      <c r="N111" s="46">
        <f t="shared" si="15"/>
        <v>7</v>
      </c>
      <c r="O111" s="82">
        <f t="shared" si="17"/>
        <v>106.39400000000001</v>
      </c>
      <c r="P111" s="67">
        <v>2</v>
      </c>
      <c r="Q111" s="68"/>
      <c r="R111" s="68"/>
      <c r="S111" s="68"/>
      <c r="T111" s="68"/>
      <c r="U111" s="68"/>
      <c r="V111" s="69"/>
      <c r="W111" s="70">
        <v>96.870999999999995</v>
      </c>
      <c r="X111" s="71">
        <f t="shared" si="18"/>
        <v>4</v>
      </c>
      <c r="Y111" s="87">
        <f t="shared" si="19"/>
        <v>100.871</v>
      </c>
      <c r="Z111" s="11">
        <f t="shared" si="16"/>
        <v>103.63249999999999</v>
      </c>
      <c r="AA111" s="109"/>
      <c r="AB111" s="109"/>
      <c r="AC111" s="109"/>
      <c r="AD111" s="109"/>
      <c r="AE111" s="126"/>
      <c r="AF111" s="109"/>
      <c r="AG111" s="109"/>
      <c r="AH111" s="109"/>
      <c r="AI111" s="109"/>
      <c r="AJ111" s="126"/>
      <c r="AK111" s="109"/>
      <c r="AL111" s="109"/>
      <c r="AM111" s="109"/>
      <c r="AN111" s="109"/>
      <c r="AO111" s="126"/>
      <c r="AP111" s="109"/>
      <c r="AQ111" s="109"/>
      <c r="AR111" s="109"/>
      <c r="AS111" s="109"/>
      <c r="AT111" s="126"/>
      <c r="AU111" s="111"/>
      <c r="AV111" s="111"/>
    </row>
    <row r="112" spans="1:48" s="3" customFormat="1" ht="15.6" customHeight="1" x14ac:dyDescent="0.25">
      <c r="B112" s="1"/>
      <c r="C112" s="94"/>
      <c r="D112" s="94"/>
      <c r="E112" s="94"/>
      <c r="F112" s="95"/>
      <c r="G112" s="95"/>
      <c r="H112" s="95"/>
      <c r="I112" s="94"/>
      <c r="J112" s="95"/>
      <c r="K112" s="95"/>
      <c r="L112" s="95"/>
      <c r="M112" s="96"/>
      <c r="N112" s="2"/>
      <c r="O112" s="89"/>
      <c r="P112" s="95"/>
      <c r="Q112" s="95"/>
      <c r="R112" s="95"/>
      <c r="S112" s="95"/>
      <c r="T112" s="95"/>
      <c r="U112" s="95"/>
      <c r="V112" s="95"/>
      <c r="W112" s="96"/>
      <c r="X112" s="2"/>
      <c r="Y112" s="89"/>
      <c r="Z112" s="90"/>
      <c r="AA112" s="109"/>
      <c r="AB112" s="109"/>
      <c r="AC112" s="109"/>
      <c r="AD112" s="109"/>
      <c r="AE112" s="126"/>
      <c r="AF112" s="109"/>
      <c r="AG112" s="109"/>
      <c r="AH112" s="109"/>
      <c r="AI112" s="109"/>
      <c r="AJ112" s="126"/>
      <c r="AK112" s="109"/>
      <c r="AL112" s="109"/>
      <c r="AM112" s="109"/>
      <c r="AN112" s="109"/>
      <c r="AO112" s="126"/>
      <c r="AP112" s="109"/>
      <c r="AQ112" s="109"/>
      <c r="AR112" s="109"/>
      <c r="AS112" s="109"/>
      <c r="AT112" s="126"/>
      <c r="AU112" s="111"/>
      <c r="AV112" s="111"/>
    </row>
    <row r="113" spans="3:26" ht="15.6" customHeight="1" x14ac:dyDescent="0.25">
      <c r="C113" s="94"/>
      <c r="D113" s="94"/>
      <c r="E113" s="94"/>
      <c r="F113" s="95"/>
      <c r="G113" s="95"/>
      <c r="H113" s="95"/>
      <c r="I113" s="94"/>
      <c r="J113" s="95"/>
      <c r="K113" s="95"/>
      <c r="L113" s="95"/>
      <c r="M113" s="96"/>
      <c r="N113" s="2"/>
      <c r="O113" s="89"/>
      <c r="P113" s="95"/>
      <c r="Q113" s="95"/>
      <c r="R113" s="95"/>
      <c r="S113" s="95"/>
      <c r="T113" s="95"/>
      <c r="U113" s="95"/>
      <c r="V113" s="95"/>
      <c r="W113" s="96"/>
      <c r="X113" s="2"/>
      <c r="Y113" s="89"/>
      <c r="Z113" s="90"/>
    </row>
    <row r="114" spans="3:26" ht="15.6" customHeight="1" x14ac:dyDescent="0.25">
      <c r="M114" s="1"/>
      <c r="O114" s="1"/>
      <c r="W114" s="1"/>
      <c r="Y114" s="1"/>
      <c r="Z114" s="1"/>
    </row>
    <row r="115" spans="3:26" ht="15.6" customHeight="1" x14ac:dyDescent="0.25">
      <c r="C115" s="72"/>
      <c r="D115" s="76"/>
      <c r="L115" s="73"/>
    </row>
    <row r="116" spans="3:26" ht="15.6" customHeight="1" x14ac:dyDescent="0.25">
      <c r="D116" s="76"/>
    </row>
    <row r="117" spans="3:26" ht="15.6" customHeight="1" x14ac:dyDescent="0.25">
      <c r="C117" s="8"/>
      <c r="D117" s="76"/>
      <c r="F117" s="8"/>
      <c r="L117" s="8"/>
    </row>
    <row r="118" spans="3:26" ht="15.6" customHeight="1" x14ac:dyDescent="0.25">
      <c r="D118" s="76"/>
    </row>
    <row r="119" spans="3:26" ht="15.6" customHeight="1" x14ac:dyDescent="0.25">
      <c r="D119" s="76"/>
    </row>
    <row r="120" spans="3:26" ht="15.6" customHeight="1" x14ac:dyDescent="0.25">
      <c r="D120" s="76"/>
      <c r="F120" s="8"/>
      <c r="L120" s="8"/>
    </row>
    <row r="121" spans="3:26" ht="15.6" customHeight="1" x14ac:dyDescent="0.25">
      <c r="D121" s="76"/>
    </row>
    <row r="122" spans="3:26" ht="15.6" customHeight="1" x14ac:dyDescent="0.25">
      <c r="C122" s="8"/>
      <c r="D122" s="76"/>
    </row>
    <row r="123" spans="3:26" ht="15.6" customHeight="1" x14ac:dyDescent="0.25"/>
    <row r="124" spans="3:26" ht="15.6" customHeight="1" x14ac:dyDescent="0.25"/>
    <row r="125" spans="3:26" ht="15.6" customHeight="1" x14ac:dyDescent="0.25"/>
    <row r="126" spans="3:26" ht="15.6" customHeight="1" x14ac:dyDescent="0.25"/>
    <row r="127" spans="3:26" ht="15.6" customHeight="1" x14ac:dyDescent="0.25"/>
    <row r="128" spans="3:26" ht="15.6" customHeight="1" x14ac:dyDescent="0.25"/>
    <row r="129" spans="3:3" ht="15.6" customHeight="1" x14ac:dyDescent="0.25">
      <c r="C129" s="8"/>
    </row>
    <row r="130" spans="3:3" ht="15.6" customHeight="1" x14ac:dyDescent="0.25"/>
    <row r="131" spans="3:3" ht="15.6" customHeight="1" x14ac:dyDescent="0.25"/>
    <row r="132" spans="3:3" ht="15.6" customHeight="1" x14ac:dyDescent="0.25"/>
    <row r="133" spans="3:3" ht="15.6" customHeight="1" x14ac:dyDescent="0.25"/>
    <row r="134" spans="3:3" ht="15.6" customHeight="1" x14ac:dyDescent="0.25"/>
    <row r="135" spans="3:3" ht="15.6" customHeight="1" x14ac:dyDescent="0.25"/>
    <row r="136" spans="3:3" ht="15.6" customHeight="1" x14ac:dyDescent="0.25"/>
    <row r="137" spans="3:3" ht="15.6" customHeight="1" x14ac:dyDescent="0.25"/>
    <row r="138" spans="3:3" ht="15.6" customHeight="1" x14ac:dyDescent="0.25"/>
    <row r="139" spans="3:3" ht="15.6" customHeight="1" x14ac:dyDescent="0.25"/>
    <row r="140" spans="3:3" ht="15.6" customHeight="1" x14ac:dyDescent="0.25"/>
    <row r="141" spans="3:3" ht="15.6" customHeight="1" x14ac:dyDescent="0.25"/>
    <row r="142" spans="3:3" ht="15.6" customHeight="1" x14ac:dyDescent="0.25"/>
    <row r="143" spans="3:3" ht="15.6" customHeight="1" x14ac:dyDescent="0.25"/>
    <row r="144" spans="3:3" ht="15.6" customHeight="1" x14ac:dyDescent="0.25"/>
    <row r="145" ht="15.6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  <row r="284" ht="15.6" customHeight="1" x14ac:dyDescent="0.25"/>
    <row r="285" ht="15.6" customHeight="1" x14ac:dyDescent="0.25"/>
    <row r="286" ht="15.6" customHeight="1" x14ac:dyDescent="0.25"/>
    <row r="287" ht="15.6" customHeight="1" x14ac:dyDescent="0.25"/>
    <row r="288" ht="15.6" customHeight="1" x14ac:dyDescent="0.25"/>
    <row r="289" ht="15.6" customHeight="1" x14ac:dyDescent="0.25"/>
    <row r="290" ht="15.6" customHeight="1" x14ac:dyDescent="0.25"/>
    <row r="291" ht="15.6" customHeight="1" x14ac:dyDescent="0.25"/>
    <row r="292" ht="15.6" customHeight="1" x14ac:dyDescent="0.25"/>
    <row r="293" ht="15.6" customHeight="1" x14ac:dyDescent="0.25"/>
    <row r="294" ht="15.6" customHeight="1" x14ac:dyDescent="0.25"/>
    <row r="295" ht="15.6" customHeight="1" x14ac:dyDescent="0.25"/>
    <row r="296" ht="15.6" customHeight="1" x14ac:dyDescent="0.25"/>
    <row r="297" ht="15.6" customHeight="1" x14ac:dyDescent="0.25"/>
    <row r="298" ht="15.6" customHeight="1" x14ac:dyDescent="0.25"/>
    <row r="299" ht="15.6" customHeight="1" x14ac:dyDescent="0.25"/>
    <row r="300" ht="15.6" customHeight="1" x14ac:dyDescent="0.25"/>
    <row r="301" ht="15.6" customHeight="1" x14ac:dyDescent="0.25"/>
    <row r="302" ht="15.6" customHeight="1" x14ac:dyDescent="0.25"/>
    <row r="303" ht="15.6" customHeight="1" x14ac:dyDescent="0.25"/>
    <row r="304" ht="15.6" customHeight="1" x14ac:dyDescent="0.25"/>
    <row r="305" ht="15.6" customHeight="1" x14ac:dyDescent="0.25"/>
    <row r="306" ht="15.6" customHeight="1" x14ac:dyDescent="0.25"/>
    <row r="307" ht="15.6" customHeight="1" x14ac:dyDescent="0.25"/>
    <row r="308" ht="15.6" customHeight="1" x14ac:dyDescent="0.25"/>
    <row r="309" ht="15.6" customHeight="1" x14ac:dyDescent="0.25"/>
    <row r="310" ht="15.6" customHeight="1" x14ac:dyDescent="0.25"/>
    <row r="311" ht="15.6" customHeight="1" x14ac:dyDescent="0.25"/>
    <row r="312" ht="15.6" customHeight="1" x14ac:dyDescent="0.25"/>
    <row r="313" ht="15.6" customHeight="1" x14ac:dyDescent="0.25"/>
    <row r="314" ht="15.6" customHeight="1" x14ac:dyDescent="0.25"/>
    <row r="315" ht="15.6" customHeight="1" x14ac:dyDescent="0.25"/>
    <row r="316" ht="15.6" customHeight="1" x14ac:dyDescent="0.25"/>
    <row r="317" ht="15.6" customHeight="1" x14ac:dyDescent="0.25"/>
    <row r="318" ht="15.6" customHeight="1" x14ac:dyDescent="0.25"/>
    <row r="319" ht="15.6" customHeight="1" x14ac:dyDescent="0.25"/>
    <row r="320" ht="15.6" customHeight="1" x14ac:dyDescent="0.25"/>
    <row r="321" ht="15.6" customHeight="1" x14ac:dyDescent="0.25"/>
    <row r="322" ht="15.6" customHeight="1" x14ac:dyDescent="0.25"/>
    <row r="323" ht="15.6" customHeight="1" x14ac:dyDescent="0.25"/>
    <row r="324" ht="15.6" customHeight="1" x14ac:dyDescent="0.25"/>
    <row r="325" ht="15.6" customHeight="1" x14ac:dyDescent="0.25"/>
    <row r="326" ht="15.6" customHeight="1" x14ac:dyDescent="0.25"/>
    <row r="327" ht="15.6" customHeight="1" x14ac:dyDescent="0.25"/>
    <row r="328" ht="15.6" customHeight="1" x14ac:dyDescent="0.25"/>
    <row r="329" ht="15.6" customHeight="1" x14ac:dyDescent="0.25"/>
    <row r="330" ht="15.6" customHeight="1" x14ac:dyDescent="0.25"/>
    <row r="331" ht="15.6" customHeight="1" x14ac:dyDescent="0.25"/>
    <row r="332" ht="15.6" customHeight="1" x14ac:dyDescent="0.25"/>
    <row r="333" ht="15.6" customHeight="1" x14ac:dyDescent="0.25"/>
    <row r="334" ht="15.6" customHeight="1" x14ac:dyDescent="0.25"/>
    <row r="335" ht="15.6" customHeight="1" x14ac:dyDescent="0.25"/>
    <row r="336" ht="15.6" customHeight="1" x14ac:dyDescent="0.25"/>
    <row r="337" ht="15.6" customHeight="1" x14ac:dyDescent="0.25"/>
    <row r="338" ht="15.6" customHeight="1" x14ac:dyDescent="0.25"/>
    <row r="339" ht="15.6" customHeight="1" x14ac:dyDescent="0.25"/>
    <row r="340" ht="15.6" customHeight="1" x14ac:dyDescent="0.25"/>
    <row r="341" ht="15.6" customHeight="1" x14ac:dyDescent="0.25"/>
    <row r="342" ht="15.6" customHeight="1" x14ac:dyDescent="0.25"/>
    <row r="343" ht="15.6" customHeight="1" x14ac:dyDescent="0.25"/>
    <row r="344" ht="15.6" customHeight="1" x14ac:dyDescent="0.25"/>
    <row r="345" ht="15.6" customHeight="1" x14ac:dyDescent="0.25"/>
    <row r="346" ht="15.6" customHeight="1" x14ac:dyDescent="0.25"/>
    <row r="347" ht="15.6" customHeight="1" x14ac:dyDescent="0.25"/>
    <row r="348" ht="15.6" customHeight="1" x14ac:dyDescent="0.25"/>
    <row r="349" ht="15.6" customHeight="1" x14ac:dyDescent="0.25"/>
    <row r="350" ht="15.6" customHeight="1" x14ac:dyDescent="0.25"/>
    <row r="351" ht="15.6" customHeight="1" x14ac:dyDescent="0.25"/>
    <row r="352" ht="15.6" customHeight="1" x14ac:dyDescent="0.25"/>
    <row r="353" ht="15.6" customHeight="1" x14ac:dyDescent="0.25"/>
    <row r="354" ht="15.6" customHeight="1" x14ac:dyDescent="0.25"/>
    <row r="355" ht="15.6" customHeight="1" x14ac:dyDescent="0.25"/>
    <row r="356" ht="15.6" customHeight="1" x14ac:dyDescent="0.25"/>
    <row r="357" ht="15.6" customHeight="1" x14ac:dyDescent="0.25"/>
    <row r="358" ht="15.6" customHeight="1" x14ac:dyDescent="0.25"/>
    <row r="359" ht="15.6" customHeight="1" x14ac:dyDescent="0.25"/>
    <row r="360" ht="15.6" customHeight="1" x14ac:dyDescent="0.25"/>
    <row r="361" ht="15.6" customHeight="1" x14ac:dyDescent="0.25"/>
    <row r="362" ht="15.6" customHeight="1" x14ac:dyDescent="0.25"/>
    <row r="363" ht="15.6" customHeight="1" x14ac:dyDescent="0.25"/>
    <row r="364" ht="15.6" customHeight="1" x14ac:dyDescent="0.25"/>
    <row r="365" ht="15.6" customHeight="1" x14ac:dyDescent="0.25"/>
    <row r="366" ht="15.6" customHeight="1" x14ac:dyDescent="0.25"/>
    <row r="367" ht="15.6" customHeight="1" x14ac:dyDescent="0.25"/>
    <row r="368" ht="15.6" customHeight="1" x14ac:dyDescent="0.25"/>
    <row r="369" ht="15.6" customHeight="1" x14ac:dyDescent="0.25"/>
    <row r="370" ht="15.6" customHeight="1" x14ac:dyDescent="0.25"/>
    <row r="371" ht="15.6" customHeight="1" x14ac:dyDescent="0.25"/>
    <row r="372" ht="15.6" customHeight="1" x14ac:dyDescent="0.25"/>
    <row r="373" ht="15.6" customHeight="1" x14ac:dyDescent="0.25"/>
    <row r="374" ht="15.6" customHeight="1" x14ac:dyDescent="0.25"/>
    <row r="375" ht="15.6" customHeight="1" x14ac:dyDescent="0.25"/>
    <row r="376" ht="15.6" customHeight="1" x14ac:dyDescent="0.25"/>
    <row r="377" ht="15.6" customHeight="1" x14ac:dyDescent="0.25"/>
    <row r="378" ht="15.6" customHeight="1" x14ac:dyDescent="0.25"/>
    <row r="379" ht="15.6" customHeight="1" x14ac:dyDescent="0.25"/>
    <row r="380" ht="15.6" customHeight="1" x14ac:dyDescent="0.25"/>
    <row r="381" ht="15.6" customHeight="1" x14ac:dyDescent="0.25"/>
    <row r="382" ht="15.6" customHeight="1" x14ac:dyDescent="0.25"/>
    <row r="383" ht="15.6" customHeight="1" x14ac:dyDescent="0.25"/>
    <row r="384" ht="15.6" customHeight="1" x14ac:dyDescent="0.25"/>
    <row r="385" ht="15.6" customHeight="1" x14ac:dyDescent="0.25"/>
    <row r="386" ht="15.6" customHeight="1" x14ac:dyDescent="0.25"/>
    <row r="387" ht="15.6" customHeight="1" x14ac:dyDescent="0.25"/>
    <row r="388" ht="15.6" customHeight="1" x14ac:dyDescent="0.25"/>
    <row r="389" ht="15.6" customHeight="1" x14ac:dyDescent="0.25"/>
    <row r="390" ht="15.6" customHeight="1" x14ac:dyDescent="0.25"/>
    <row r="391" ht="15.6" customHeight="1" x14ac:dyDescent="0.25"/>
    <row r="392" ht="15.6" customHeight="1" x14ac:dyDescent="0.25"/>
    <row r="393" ht="15.6" customHeight="1" x14ac:dyDescent="0.25"/>
    <row r="394" ht="15.6" customHeight="1" x14ac:dyDescent="0.25"/>
    <row r="395" ht="15.6" customHeight="1" x14ac:dyDescent="0.25"/>
    <row r="396" ht="15.6" customHeight="1" x14ac:dyDescent="0.25"/>
    <row r="397" ht="15.6" customHeight="1" x14ac:dyDescent="0.25"/>
    <row r="398" ht="15.6" customHeight="1" x14ac:dyDescent="0.25"/>
    <row r="399" ht="15.6" customHeight="1" x14ac:dyDescent="0.25"/>
    <row r="400" ht="15.6" customHeight="1" x14ac:dyDescent="0.25"/>
    <row r="401" ht="15.6" customHeight="1" x14ac:dyDescent="0.25"/>
    <row r="402" ht="15.6" customHeight="1" x14ac:dyDescent="0.25"/>
    <row r="403" ht="15.6" customHeight="1" x14ac:dyDescent="0.25"/>
    <row r="404" ht="15.6" customHeight="1" x14ac:dyDescent="0.25"/>
    <row r="405" ht="15.6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</sheetData>
  <sortState xmlns:xlrd2="http://schemas.microsoft.com/office/spreadsheetml/2017/richdata2" ref="B2:Z7179">
    <sortCondition ref="E1"/>
  </sortState>
  <pageMargins left="0" right="0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EE76EC7A1A4546BE91B281B9DD921D" ma:contentTypeVersion="8" ma:contentTypeDescription="Create a new document." ma:contentTypeScope="" ma:versionID="5b1131d452155f74252d262bcdfb67d3">
  <xsd:schema xmlns:xsd="http://www.w3.org/2001/XMLSchema" xmlns:xs="http://www.w3.org/2001/XMLSchema" xmlns:p="http://schemas.microsoft.com/office/2006/metadata/properties" xmlns:ns1="http://schemas.microsoft.com/sharepoint/v3" xmlns:ns2="a0e9d492-aae1-42ec-9904-4fd688908c79" targetNamespace="http://schemas.microsoft.com/office/2006/metadata/properties" ma:root="true" ma:fieldsID="1a3c690156f456a73a54d9b771635e8e" ns1:_="" ns2:_="">
    <xsd:import namespace="http://schemas.microsoft.com/sharepoint/v3"/>
    <xsd:import namespace="a0e9d492-aae1-42ec-9904-4fd688908c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2:Date_x0020_Du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d492-aae1-42ec-9904-4fd688908c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4a79f51-32ee-4d2f-b804-3e51363b6775}" ma:internalName="TaxCatchAll" ma:showField="CatchAllData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a4a79f51-32ee-4d2f-b804-3e51363b6775}" ma:internalName="TaxCatchAllLabel" ma:readOnly="true" ma:showField="CatchAllDataLabel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_x0020_Due" ma:index="14" nillable="true" ma:displayName="Date Due" ma:format="DateTime" ma:internalName="Date_x0020_Due">
      <xsd:simpleType>
        <xsd:restriction base="dms:DateTime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9d492-aae1-42ec-9904-4fd688908c79"/>
    <Date_x0020_Due xmlns="a0e9d492-aae1-42ec-9904-4fd688908c7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80B44C-F5CC-425A-AE9C-D695409781CA}"/>
</file>

<file path=customXml/itemProps2.xml><?xml version="1.0" encoding="utf-8"?>
<ds:datastoreItem xmlns:ds="http://schemas.openxmlformats.org/officeDocument/2006/customXml" ds:itemID="{31859A64-CD35-4BA5-831C-221B86DCE859}"/>
</file>

<file path=customXml/itemProps3.xml><?xml version="1.0" encoding="utf-8"?>
<ds:datastoreItem xmlns:ds="http://schemas.openxmlformats.org/officeDocument/2006/customXml" ds:itemID="{400B7CFA-A021-480E-BB67-5F5DEF4B61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Rider 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Konesky, Anthony</cp:lastModifiedBy>
  <cp:lastPrinted>2022-04-11T13:01:08Z</cp:lastPrinted>
  <dcterms:created xsi:type="dcterms:W3CDTF">2018-03-12T13:44:10Z</dcterms:created>
  <dcterms:modified xsi:type="dcterms:W3CDTF">2022-04-12T09:21:03Z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0x010100B0EE76EC7A1A4546BE91B281B9DD921D</vt:lpwstr>
  </property>
</Properties>
</file>